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1 квартал 2021г" sheetId="1" r:id="rId1"/>
    <sheet name="2 квартал 2021г" sheetId="2" r:id="rId2"/>
    <sheet name="3 квартал 2021г" sheetId="3" r:id="rId3"/>
    <sheet name="11 мес. 2021г." sheetId="4" r:id="rId4"/>
    <sheet name="12 мес. 2021г." sheetId="5" r:id="rId5"/>
  </sheets>
  <definedNames>
    <definedName name="_GoBack" localSheetId="0">'1 квартал 2021г'!#REF!</definedName>
    <definedName name="_GoBack" localSheetId="1">'2 квартал 2021г'!#REF!</definedName>
    <definedName name="_GoBack" localSheetId="2">'3 квартал 2021г'!#REF!</definedName>
    <definedName name="_GoBack" localSheetId="3">'11 мес. 2021г.'!#REF!</definedName>
    <definedName name="_GoBack" localSheetId="4">'12 мес. 2021г.'!#REF!</definedName>
  </definedNames>
  <calcPr fullCalcOnLoad="1"/>
</workbook>
</file>

<file path=xl/sharedStrings.xml><?xml version="1.0" encoding="utf-8"?>
<sst xmlns="http://schemas.openxmlformats.org/spreadsheetml/2006/main" count="722" uniqueCount="115">
  <si>
    <t>Базовые значения целевых показателей по БУЗ УР "ГКБ №6 МЗ УР"</t>
  </si>
  <si>
    <t>за период с 01.01.21 по 31.03.21гг.</t>
  </si>
  <si>
    <t>№</t>
  </si>
  <si>
    <t>Наименование показателя</t>
  </si>
  <si>
    <t>Единица измерения</t>
  </si>
  <si>
    <t xml:space="preserve">Базовое значение </t>
  </si>
  <si>
    <t>всего</t>
  </si>
  <si>
    <t>Факт. значение</t>
  </si>
  <si>
    <t>%</t>
  </si>
  <si>
    <t>Мин.</t>
  </si>
  <si>
    <t>Макс.</t>
  </si>
  <si>
    <t xml:space="preserve">Младенческая смертность </t>
  </si>
  <si>
    <t>на 1000 родившихся живыми</t>
  </si>
  <si>
    <t xml:space="preserve">Перинатальная смертность </t>
  </si>
  <si>
    <t>на 1000 родившихся  живыми и мертвыми</t>
  </si>
  <si>
    <t xml:space="preserve">Смертность детей от 0 до 17 лет  </t>
  </si>
  <si>
    <t>на 100тыс. нас. соотв. возраста</t>
  </si>
  <si>
    <t>Смертность детей в возрасте от 0-4 года включительно</t>
  </si>
  <si>
    <t xml:space="preserve">Смертность детей 1 года жизни вне стационара </t>
  </si>
  <si>
    <t>на 1000 детского населения соответствующего возраста</t>
  </si>
  <si>
    <t xml:space="preserve">смертность детей 1 года жизни стационара высчитывается на детское население 0-1 года </t>
  </si>
  <si>
    <t xml:space="preserve">Смертность трудоспособного населения </t>
  </si>
  <si>
    <t>на 100 тыс. трудосп. населения</t>
  </si>
  <si>
    <t xml:space="preserve">Смертность населения от сердечно-сосудистых заболеваний  </t>
  </si>
  <si>
    <t>на 100 000 населения</t>
  </si>
  <si>
    <t>Смертность населения от ОИМ</t>
  </si>
  <si>
    <t>Смертность населения от ОНМК</t>
  </si>
  <si>
    <t>Смертность населения от ишемической болезни сердца</t>
  </si>
  <si>
    <t>на 100 тыс. населения</t>
  </si>
  <si>
    <t>Смертность населения от цереброваскулярных болезней</t>
  </si>
  <si>
    <t>Смертность населения от болезней органов дыхания</t>
  </si>
  <si>
    <t>Смертность населения от злокачественных новообразований</t>
  </si>
  <si>
    <t>Смертность населения от болезней органов пищеварения</t>
  </si>
  <si>
    <t xml:space="preserve">Доля лиц, подлеж-х и неосм-х на tbc ФГ 2 года и более </t>
  </si>
  <si>
    <t xml:space="preserve">Охват населения (взрослых и подростков) ФГ-осмотрами (%) </t>
  </si>
  <si>
    <t xml:space="preserve">% </t>
  </si>
  <si>
    <t>Доля больных ЗНО, выявленных активно</t>
  </si>
  <si>
    <t xml:space="preserve">Доля случаев новообразований визуальных локализаций, выявленных  в 3 стад. </t>
  </si>
  <si>
    <t xml:space="preserve">% от общего количество выявленных визуальных новообразований </t>
  </si>
  <si>
    <t>Доля больных с выявленными ЗНО  на  1-2 стадии</t>
  </si>
  <si>
    <t>% от общего числа выявленных больных</t>
  </si>
  <si>
    <t xml:space="preserve">Доля проведенных выездной бригадой  СМП тромболизисов у пациентов с острым и повторным инфарктом миокарда (на 100 пациентов с ОИМ, которым оказана помощь бригадой СМП) </t>
  </si>
  <si>
    <t>н.д.</t>
  </si>
  <si>
    <t>151-годовой план</t>
  </si>
  <si>
    <t>Доля пациентов с ишемическим инсультом, госпитализированных в стационар в течение первых 6 часов от начала заболевания, в общем количестве госпитализированных с ишемическим инсультом</t>
  </si>
  <si>
    <t>Доля пациентов с острым ишемическим инсультом, которым проведена тромболитическая терапия в первые 6 часов госпитализации, в общем количестве пациентов с острым ишемическим инсультом (только для сосудистых центров)</t>
  </si>
  <si>
    <t>Больничная летальность от инфаркта миокарда  (для сосудистых центров)</t>
  </si>
  <si>
    <t>Больничная летальность от острого нарушения мозгового кровообращения (для сосудистых центров)</t>
  </si>
  <si>
    <t>Выполнение плана по диспансеризации определенных групп взрослого населения (согласно сетевого плана-графика)</t>
  </si>
  <si>
    <t>Доля пациентов, находящихся на ДН на одном терапевтическом участке</t>
  </si>
  <si>
    <t>% от взрослого населения</t>
  </si>
  <si>
    <t>Охват граждан старше трудоспособного возраста профилактическими осмотрами, включая диспансеризацию</t>
  </si>
  <si>
    <t>Доля лиц старше трудоспособного возраста, у которых выявлены заболевания и патологические состояния, находящихся под диспансерным наблюдением</t>
  </si>
  <si>
    <t>Своевременное взятие на диспансерный учет пациентов, ранее госпитализированных с диагнозом острый (повторный) инфаркт миокарда (в течении 7 рабочих дней после выписки из стационара)</t>
  </si>
  <si>
    <t>Охват беременных (в сроке до14 недель) пренатальным скринингом от вставших на учет до 14 нед.</t>
  </si>
  <si>
    <t xml:space="preserve">Охват УЗИ беременных 3-кратно </t>
  </si>
  <si>
    <t xml:space="preserve">Число абортов </t>
  </si>
  <si>
    <t>на 1000 женщин фертильного возраста</t>
  </si>
  <si>
    <t>Ранняя диспансеризация беременных (до 12 нед.)</t>
  </si>
  <si>
    <t>% вставших на учет до 12 нед. от всего вставших на учет</t>
  </si>
  <si>
    <t xml:space="preserve">Доля преждевременных родов в учреждениях родовспоможения несоответствующего уровня (женской консультации) </t>
  </si>
  <si>
    <t>% от числа закончивших беременность</t>
  </si>
  <si>
    <t xml:space="preserve">Доля женщин, отказавшихся от аборта после проведенного доабортного консультирования </t>
  </si>
  <si>
    <t>% от прошедших консультирование</t>
  </si>
  <si>
    <t>Охват профосмотрами детей в возрасте 0-17 лет</t>
  </si>
  <si>
    <t>Доля от числа подлежащих профилактическим осмотрам</t>
  </si>
  <si>
    <t>Охват детей в возрасте 15-17 лет профилактическими медицинскими осмотрами с целью сохранения их репродуктивного здоровья</t>
  </si>
  <si>
    <t>% от числа подлежащих  осмотрам</t>
  </si>
  <si>
    <t>Охват диспансеризацией детей-сирот и детей, оставшихся без попечения родителей, пребывающих в стационарных учреждениях</t>
  </si>
  <si>
    <t>% от числа подлежащих диспансеризации</t>
  </si>
  <si>
    <t>Охват диспансеризацией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</t>
  </si>
  <si>
    <t>Охват аудиологическим скринингом новорожденных</t>
  </si>
  <si>
    <t>Охват неонатальным скринингом новорожденных</t>
  </si>
  <si>
    <t>% от числа родившихся</t>
  </si>
  <si>
    <t>Доля освоения путевок на сан.-кур.лечение детей от общего числа выделенных</t>
  </si>
  <si>
    <t>Доля посещений детьми медицинских организаций с профилактическими целями</t>
  </si>
  <si>
    <t>Доля взятых под диспансерное наблюдение детей в возрасте 0 - 17 лет с впервые в жизни установленным диагнозом болезни костно-мышечной системы</t>
  </si>
  <si>
    <t>Доля взятых под диспансерное наблюдение детей в возрасте 0 - 17 лет с впервые в жизни установленным диагнозом болезни глаза</t>
  </si>
  <si>
    <t>Доля взятых под диспансерное наблюдение детей в возрасте 0 - 17 лет с впервые в жизни установленным диагнозом болезни органов пищеварения</t>
  </si>
  <si>
    <t>Доля взятых под диспансерное наблюдение детей в возрасте 0 - 17 лет с впервые в жизни установленным диагнозом болезни системы кровообращения</t>
  </si>
  <si>
    <t>Доля взятых под диспансерное наблюдение детей в возрасте 0 - 17 лет с впервые в жизни установленным диагнозом болезни эндокринной системы, расстройств питания и нарушения обмена веществ</t>
  </si>
  <si>
    <t>Своевременность начала иммунизации против полиомиелита детей в возрасте 3 месяцев</t>
  </si>
  <si>
    <t>Охват иммунизацией против гриппа сотрудников мед.учреждений</t>
  </si>
  <si>
    <t>не было</t>
  </si>
  <si>
    <t>Охват ревакцинацией против кори сотрудников учреждения (включая наличие положительных титров ат)</t>
  </si>
  <si>
    <t>Выполнение плана иммунизации детского населения против КВЭ (вакцинация, ревакцинация) (оценка по итогам года)</t>
  </si>
  <si>
    <t>Доля медицинских работников, участвующих в системе непрерывного образования, в том числе с использованием дистанционных образовательных технологий (активных пользователей)</t>
  </si>
  <si>
    <t>Медицинская организация (МО) передает информацию в подсистему РС ЕГИСЗ "Интегрированная электронная медицинская карта"</t>
  </si>
  <si>
    <t>да, нет</t>
  </si>
  <si>
    <t>да</t>
  </si>
  <si>
    <t>Количество террит. выделенных структурных подразделений (ТВСП) медицинской организации, передающих информацию в РС ЕГИСЗ "Электронная регистратура" в целях формирования расписания на ЕПГУ</t>
  </si>
  <si>
    <t>единиц</t>
  </si>
  <si>
    <t>индивидуально</t>
  </si>
  <si>
    <t>Доля записей на прием к врачу, совершенных гражданами дистанционно (без обращения в регистратуру),%</t>
  </si>
  <si>
    <t>Доля случаев оказания мед.помощи по которым предоставлены электронные мед.документы в подсистему РЭМД ЕГИСЗ            (начиная с отчета за 9 месяцев)</t>
  </si>
  <si>
    <t>Доля ТВСП МО, оказывающих мед.помощь, подключенных к Региональному сегменту ЕГИСЗ УР (годовой)</t>
  </si>
  <si>
    <t>Доля лиц с болезнями системы кровообращения,состоящих под диспансерным наблюдением, получивших в текущем году медицинские услуги в рамках диспансерного наблюдения от всех пациентов с болезнями системы кровообращения, состоящих под диспансерным наблюдением</t>
  </si>
  <si>
    <t xml:space="preserve">Доля лиц, которые перенесли острое нарушение мозгового кровообращения, инфаркт миокарда, а также которым были выполнены аортокоронарное шунтирование, ангиопластика коронарных артерий со стентированием и катетерная абляция по поводу сердечно-сосудистых заболеваний, бесплатно получавших в отчетном году необходимые лекарственные препараты в амбулаторных условиях </t>
  </si>
  <si>
    <t>Главный врач                                                                                        Н.П. Вдовина</t>
  </si>
  <si>
    <t>Артемьева Н.Н.</t>
  </si>
  <si>
    <t>50-75-51</t>
  </si>
  <si>
    <t>за период с 01.01.21 по 30.06.21гг.</t>
  </si>
  <si>
    <t>ф12</t>
  </si>
  <si>
    <t>И.о.Главный врач                                                                                        Н.П. Вдовина</t>
  </si>
  <si>
    <t>Исаева С.Ю.</t>
  </si>
  <si>
    <t>за период с 01.01.21 по 30.09.21гг.</t>
  </si>
  <si>
    <t>не было поставки вакцины</t>
  </si>
  <si>
    <t>за период с 01.01.21 по 30.11.21гг.</t>
  </si>
  <si>
    <t>равно п 1</t>
  </si>
  <si>
    <t>п</t>
  </si>
  <si>
    <t>прп</t>
  </si>
  <si>
    <t>присылают с МЗ</t>
  </si>
  <si>
    <t>за период с 01.01.21 по 31.12.21гг.</t>
  </si>
  <si>
    <t>240/1186</t>
  </si>
  <si>
    <t>100/100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</si>
</sst>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"/>
  </numFmts>
  <fonts count="12">
    <font>
      <sz val="10"/>
      <name val="Arial"/>
      <family val="0"/>
    </font>
    <font>
      <sz val="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left" vertical="top"/>
    </xf>
    <xf numFmtId="164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" fillId="0" borderId="1" xfId="0" applyFont="1" applyFill="1" applyBorder="1" applyAlignment="1">
      <alignment horizontal="left"/>
    </xf>
    <xf numFmtId="164" fontId="2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left" vertical="top" wrapText="1"/>
    </xf>
    <xf numFmtId="165" fontId="3" fillId="0" borderId="2" xfId="0" applyNumberFormat="1" applyFont="1" applyBorder="1" applyAlignment="1">
      <alignment horizontal="left" vertical="top"/>
    </xf>
    <xf numFmtId="164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left"/>
    </xf>
    <xf numFmtId="164" fontId="4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left" vertical="top"/>
    </xf>
    <xf numFmtId="166" fontId="3" fillId="2" borderId="2" xfId="0" applyNumberFormat="1" applyFont="1" applyFill="1" applyBorder="1" applyAlignment="1">
      <alignment horizontal="left" vertical="top"/>
    </xf>
    <xf numFmtId="164" fontId="5" fillId="0" borderId="0" xfId="0" applyFont="1" applyAlignment="1">
      <alignment horizontal="left"/>
    </xf>
    <xf numFmtId="166" fontId="3" fillId="0" borderId="2" xfId="0" applyNumberFormat="1" applyFont="1" applyFill="1" applyBorder="1" applyAlignment="1">
      <alignment horizontal="left" vertical="top"/>
    </xf>
    <xf numFmtId="166" fontId="3" fillId="0" borderId="2" xfId="0" applyNumberFormat="1" applyFont="1" applyBorder="1" applyAlignment="1">
      <alignment horizontal="left" vertical="top" wrapText="1"/>
    </xf>
    <xf numFmtId="164" fontId="3" fillId="0" borderId="2" xfId="0" applyFont="1" applyFill="1" applyBorder="1" applyAlignment="1">
      <alignment horizontal="left" vertical="top" wrapText="1"/>
    </xf>
    <xf numFmtId="164" fontId="3" fillId="0" borderId="2" xfId="0" applyFont="1" applyFill="1" applyBorder="1" applyAlignment="1">
      <alignment horizontal="left" vertical="top"/>
    </xf>
    <xf numFmtId="166" fontId="3" fillId="0" borderId="2" xfId="0" applyNumberFormat="1" applyFont="1" applyFill="1" applyBorder="1" applyAlignment="1">
      <alignment horizontal="left" vertical="top" wrapText="1"/>
    </xf>
    <xf numFmtId="164" fontId="3" fillId="0" borderId="3" xfId="0" applyFont="1" applyBorder="1" applyAlignment="1">
      <alignment horizontal="left" vertical="top" wrapText="1"/>
    </xf>
    <xf numFmtId="164" fontId="3" fillId="0" borderId="4" xfId="0" applyFont="1" applyBorder="1" applyAlignment="1">
      <alignment horizontal="left" vertical="top" wrapText="1"/>
    </xf>
    <xf numFmtId="166" fontId="3" fillId="0" borderId="4" xfId="0" applyNumberFormat="1" applyFont="1" applyBorder="1" applyAlignment="1">
      <alignment horizontal="left" vertical="top" wrapText="1"/>
    </xf>
    <xf numFmtId="164" fontId="3" fillId="0" borderId="5" xfId="0" applyFont="1" applyBorder="1" applyAlignment="1">
      <alignment horizontal="left" vertical="top" wrapText="1"/>
    </xf>
    <xf numFmtId="164" fontId="4" fillId="0" borderId="2" xfId="0" applyFont="1" applyFill="1" applyBorder="1" applyAlignment="1">
      <alignment horizontal="left" vertical="top" wrapText="1"/>
    </xf>
    <xf numFmtId="164" fontId="5" fillId="3" borderId="0" xfId="0" applyFont="1" applyFill="1" applyAlignment="1">
      <alignment horizontal="left"/>
    </xf>
    <xf numFmtId="164" fontId="6" fillId="3" borderId="0" xfId="0" applyFont="1" applyFill="1" applyAlignment="1">
      <alignment horizontal="left"/>
    </xf>
    <xf numFmtId="164" fontId="0" fillId="3" borderId="0" xfId="0" applyFill="1" applyAlignment="1">
      <alignment horizontal="left"/>
    </xf>
    <xf numFmtId="164" fontId="0" fillId="0" borderId="0" xfId="0" applyFill="1" applyAlignment="1">
      <alignment horizontal="left"/>
    </xf>
    <xf numFmtId="164" fontId="3" fillId="0" borderId="0" xfId="0" applyFont="1" applyBorder="1" applyAlignment="1">
      <alignment horizontal="left" vertical="top" wrapText="1"/>
    </xf>
    <xf numFmtId="164" fontId="4" fillId="0" borderId="6" xfId="0" applyFont="1" applyBorder="1" applyAlignment="1">
      <alignment horizontal="left" vertical="top" wrapText="1"/>
    </xf>
    <xf numFmtId="166" fontId="3" fillId="0" borderId="6" xfId="0" applyNumberFormat="1" applyFont="1" applyBorder="1" applyAlignment="1">
      <alignment horizontal="left" vertical="top" wrapText="1"/>
    </xf>
    <xf numFmtId="164" fontId="3" fillId="0" borderId="6" xfId="0" applyFont="1" applyBorder="1" applyAlignment="1">
      <alignment horizontal="left" vertical="top" wrapText="1"/>
    </xf>
    <xf numFmtId="164" fontId="3" fillId="0" borderId="6" xfId="0" applyFont="1" applyBorder="1" applyAlignment="1">
      <alignment horizontal="left" vertical="top"/>
    </xf>
    <xf numFmtId="166" fontId="3" fillId="2" borderId="6" xfId="0" applyNumberFormat="1" applyFont="1" applyFill="1" applyBorder="1" applyAlignment="1">
      <alignment horizontal="left" vertical="top"/>
    </xf>
    <xf numFmtId="164" fontId="3" fillId="0" borderId="2" xfId="0" applyFont="1" applyBorder="1" applyAlignment="1">
      <alignment wrapText="1"/>
    </xf>
    <xf numFmtId="164" fontId="0" fillId="0" borderId="0" xfId="0" applyFont="1" applyAlignment="1">
      <alignment horizontal="left"/>
    </xf>
    <xf numFmtId="164" fontId="3" fillId="0" borderId="2" xfId="0" applyFont="1" applyBorder="1" applyAlignment="1">
      <alignment vertical="top" wrapText="1"/>
    </xf>
    <xf numFmtId="164" fontId="3" fillId="0" borderId="2" xfId="0" applyFont="1" applyFill="1" applyBorder="1" applyAlignment="1">
      <alignment horizontal="left" vertical="center" wrapText="1"/>
    </xf>
    <xf numFmtId="166" fontId="3" fillId="2" borderId="2" xfId="0" applyNumberFormat="1" applyFont="1" applyFill="1" applyBorder="1" applyAlignment="1">
      <alignment horizontal="left" vertical="top" wrapText="1"/>
    </xf>
    <xf numFmtId="164" fontId="3" fillId="2" borderId="2" xfId="0" applyFont="1" applyFill="1" applyBorder="1" applyAlignment="1">
      <alignment horizontal="left" vertical="top" wrapText="1"/>
    </xf>
    <xf numFmtId="164" fontId="3" fillId="2" borderId="2" xfId="0" applyFont="1" applyFill="1" applyBorder="1" applyAlignment="1">
      <alignment horizontal="left" vertical="top"/>
    </xf>
    <xf numFmtId="167" fontId="3" fillId="2" borderId="2" xfId="0" applyNumberFormat="1" applyFont="1" applyFill="1" applyBorder="1" applyAlignment="1">
      <alignment horizontal="left" vertical="top"/>
    </xf>
    <xf numFmtId="164" fontId="4" fillId="2" borderId="2" xfId="0" applyFont="1" applyFill="1" applyBorder="1" applyAlignment="1">
      <alignment horizontal="left" vertical="top" wrapText="1"/>
    </xf>
    <xf numFmtId="164" fontId="3" fillId="2" borderId="3" xfId="0" applyFont="1" applyFill="1" applyBorder="1" applyAlignment="1">
      <alignment horizontal="left" vertical="top" wrapText="1"/>
    </xf>
    <xf numFmtId="164" fontId="3" fillId="2" borderId="4" xfId="0" applyFont="1" applyFill="1" applyBorder="1" applyAlignment="1">
      <alignment horizontal="left" vertical="top" wrapText="1"/>
    </xf>
    <xf numFmtId="166" fontId="3" fillId="0" borderId="3" xfId="0" applyNumberFormat="1" applyFont="1" applyBorder="1" applyAlignment="1">
      <alignment horizontal="left" vertical="top" wrapText="1"/>
    </xf>
    <xf numFmtId="164" fontId="3" fillId="0" borderId="0" xfId="0" applyFont="1" applyAlignment="1">
      <alignment vertical="center" wrapText="1"/>
    </xf>
    <xf numFmtId="164" fontId="7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left" vertical="top" wrapText="1"/>
    </xf>
    <xf numFmtId="164" fontId="3" fillId="2" borderId="5" xfId="0" applyFont="1" applyFill="1" applyBorder="1" applyAlignment="1">
      <alignment horizontal="left" vertical="top"/>
    </xf>
    <xf numFmtId="166" fontId="3" fillId="2" borderId="5" xfId="0" applyNumberFormat="1" applyFont="1" applyFill="1" applyBorder="1" applyAlignment="1">
      <alignment horizontal="left" vertical="top"/>
    </xf>
    <xf numFmtId="164" fontId="3" fillId="0" borderId="5" xfId="0" applyFont="1" applyFill="1" applyBorder="1" applyAlignment="1">
      <alignment horizontal="left" vertical="top" wrapText="1"/>
    </xf>
    <xf numFmtId="164" fontId="3" fillId="0" borderId="5" xfId="0" applyFont="1" applyFill="1" applyBorder="1" applyAlignment="1">
      <alignment horizontal="left" vertical="top"/>
    </xf>
    <xf numFmtId="164" fontId="0" fillId="0" borderId="0" xfId="0" applyFont="1" applyAlignment="1">
      <alignment horizontal="left" wrapText="1"/>
    </xf>
    <xf numFmtId="164" fontId="6" fillId="0" borderId="0" xfId="0" applyFont="1" applyAlignment="1">
      <alignment wrapText="1"/>
    </xf>
    <xf numFmtId="164" fontId="8" fillId="0" borderId="2" xfId="0" applyFont="1" applyBorder="1" applyAlignment="1">
      <alignment horizontal="center" vertical="top" wrapText="1"/>
    </xf>
    <xf numFmtId="164" fontId="3" fillId="2" borderId="2" xfId="0" applyFont="1" applyFill="1" applyBorder="1" applyAlignment="1">
      <alignment horizontal="justify" wrapText="1"/>
    </xf>
    <xf numFmtId="165" fontId="3" fillId="2" borderId="2" xfId="0" applyNumberFormat="1" applyFont="1" applyFill="1" applyBorder="1" applyAlignment="1">
      <alignment horizontal="left" vertical="top"/>
    </xf>
    <xf numFmtId="166" fontId="3" fillId="0" borderId="2" xfId="0" applyNumberFormat="1" applyFont="1" applyBorder="1" applyAlignment="1">
      <alignment horizontal="left" vertical="top"/>
    </xf>
    <xf numFmtId="164" fontId="10" fillId="0" borderId="2" xfId="0" applyFont="1" applyBorder="1" applyAlignment="1">
      <alignment horizontal="left" vertical="top"/>
    </xf>
    <xf numFmtId="164" fontId="11" fillId="0" borderId="0" xfId="0" applyFont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justify" wrapText="1"/>
    </xf>
    <xf numFmtId="164" fontId="4" fillId="0" borderId="0" xfId="0" applyFont="1" applyBorder="1" applyAlignment="1">
      <alignment horizontal="left" vertical="top" wrapText="1"/>
    </xf>
    <xf numFmtId="166" fontId="10" fillId="0" borderId="0" xfId="0" applyNumberFormat="1" applyFont="1" applyBorder="1" applyAlignment="1">
      <alignment horizontal="left" vertical="top"/>
    </xf>
    <xf numFmtId="164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4" fillId="0" borderId="0" xfId="0" applyFont="1" applyFill="1" applyAlignment="1">
      <alignment horizontal="left" vertical="top"/>
    </xf>
    <xf numFmtId="164" fontId="0" fillId="0" borderId="0" xfId="0" applyFont="1" applyAlignment="1">
      <alignment horizontal="left" vertical="top"/>
    </xf>
    <xf numFmtId="165" fontId="3" fillId="0" borderId="2" xfId="0" applyNumberFormat="1" applyFont="1" applyFill="1" applyBorder="1" applyAlignment="1">
      <alignment horizontal="left" vertical="top"/>
    </xf>
    <xf numFmtId="164" fontId="0" fillId="0" borderId="0" xfId="0" applyFont="1" applyAlignment="1">
      <alignment wrapText="1"/>
    </xf>
    <xf numFmtId="166" fontId="3" fillId="3" borderId="2" xfId="0" applyNumberFormat="1" applyFont="1" applyFill="1" applyBorder="1" applyAlignment="1">
      <alignment horizontal="left" vertical="top"/>
    </xf>
    <xf numFmtId="166" fontId="3" fillId="3" borderId="6" xfId="0" applyNumberFormat="1" applyFont="1" applyFill="1" applyBorder="1" applyAlignment="1">
      <alignment horizontal="left" vertical="top"/>
    </xf>
    <xf numFmtId="164" fontId="7" fillId="3" borderId="2" xfId="0" applyFont="1" applyFill="1" applyBorder="1" applyAlignment="1">
      <alignment horizontal="left" vertical="top"/>
    </xf>
    <xf numFmtId="166" fontId="7" fillId="3" borderId="2" xfId="0" applyNumberFormat="1" applyFont="1" applyFill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H8" sqref="H8"/>
    </sheetView>
  </sheetViews>
  <sheetFormatPr defaultColWidth="9.140625" defaultRowHeight="12.75"/>
  <cols>
    <col min="1" max="1" width="3.140625" style="1" customWidth="1"/>
    <col min="2" max="2" width="45.8515625" style="2" customWidth="1"/>
    <col min="3" max="3" width="10.7109375" style="3" customWidth="1"/>
    <col min="4" max="4" width="5.57421875" style="1" customWidth="1"/>
    <col min="5" max="5" width="2.140625" style="1" hidden="1" customWidth="1"/>
    <col min="6" max="6" width="6.28125" style="1" customWidth="1"/>
    <col min="7" max="7" width="10.421875" style="1" customWidth="1"/>
    <col min="8" max="8" width="9.8515625" style="1" customWidth="1"/>
    <col min="9" max="9" width="8.140625" style="4" customWidth="1"/>
    <col min="10" max="10" width="9.00390625" style="1" hidden="1" customWidth="1"/>
    <col min="11" max="11" width="78.28125" style="1" hidden="1" customWidth="1"/>
    <col min="12" max="12" width="9.00390625" style="1" hidden="1" customWidth="1"/>
    <col min="13" max="16384" width="9.140625" style="1" customWidth="1"/>
  </cols>
  <sheetData>
    <row r="1" spans="1:9" ht="14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4.2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52.5" customHeight="1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8" t="s">
        <v>6</v>
      </c>
      <c r="H3" s="8" t="s">
        <v>7</v>
      </c>
      <c r="I3" s="9" t="s">
        <v>8</v>
      </c>
    </row>
    <row r="4" spans="1:9" ht="13.5" customHeight="1">
      <c r="A4" s="7"/>
      <c r="B4" s="7"/>
      <c r="C4" s="7"/>
      <c r="D4" s="7" t="s">
        <v>9</v>
      </c>
      <c r="E4" s="7" t="s">
        <v>10</v>
      </c>
      <c r="F4" s="7"/>
      <c r="G4" s="7"/>
      <c r="H4" s="10"/>
      <c r="I4" s="11"/>
    </row>
    <row r="5" spans="1:11" ht="43.5" customHeight="1">
      <c r="A5" s="8">
        <v>1</v>
      </c>
      <c r="B5" s="8" t="s">
        <v>11</v>
      </c>
      <c r="C5" s="12" t="s">
        <v>12</v>
      </c>
      <c r="D5" s="8">
        <v>4.1</v>
      </c>
      <c r="E5" s="8">
        <v>4.3</v>
      </c>
      <c r="F5" s="8"/>
      <c r="G5" s="8">
        <v>141</v>
      </c>
      <c r="H5" s="13">
        <v>0</v>
      </c>
      <c r="I5" s="14">
        <f aca="true" t="shared" si="0" ref="I5:I6">H5/G5*1000</f>
        <v>0</v>
      </c>
      <c r="J5" s="15"/>
      <c r="K5" s="15"/>
    </row>
    <row r="6" spans="1:11" ht="60" customHeight="1">
      <c r="A6" s="8">
        <v>2</v>
      </c>
      <c r="B6" s="8" t="s">
        <v>13</v>
      </c>
      <c r="C6" s="12" t="s">
        <v>14</v>
      </c>
      <c r="D6" s="8">
        <v>6.5</v>
      </c>
      <c r="E6" s="8">
        <v>7.5</v>
      </c>
      <c r="F6" s="8"/>
      <c r="G6" s="8">
        <v>234</v>
      </c>
      <c r="H6" s="13">
        <v>0</v>
      </c>
      <c r="I6" s="16">
        <f t="shared" si="0"/>
        <v>0</v>
      </c>
      <c r="J6" s="15"/>
      <c r="K6" s="15"/>
    </row>
    <row r="7" spans="1:11" ht="43.5" customHeight="1">
      <c r="A7" s="8">
        <v>3</v>
      </c>
      <c r="B7" s="8" t="s">
        <v>15</v>
      </c>
      <c r="C7" s="12" t="s">
        <v>16</v>
      </c>
      <c r="D7" s="17">
        <v>44</v>
      </c>
      <c r="E7" s="17">
        <v>47</v>
      </c>
      <c r="F7" s="17"/>
      <c r="G7" s="8">
        <v>11535</v>
      </c>
      <c r="H7" s="13">
        <v>1</v>
      </c>
      <c r="I7" s="14">
        <f>H7*100000/G7</f>
        <v>8.669267446900736</v>
      </c>
      <c r="J7" s="15"/>
      <c r="K7" s="15"/>
    </row>
    <row r="8" spans="1:11" ht="30.75" customHeight="1">
      <c r="A8" s="8">
        <v>4</v>
      </c>
      <c r="B8" s="8" t="s">
        <v>17</v>
      </c>
      <c r="C8" s="12" t="s">
        <v>12</v>
      </c>
      <c r="D8" s="17">
        <v>5</v>
      </c>
      <c r="E8" s="8">
        <v>5.2</v>
      </c>
      <c r="F8" s="8"/>
      <c r="G8" s="8">
        <v>141</v>
      </c>
      <c r="H8" s="13">
        <v>1</v>
      </c>
      <c r="I8" s="14">
        <f aca="true" t="shared" si="1" ref="I8:I9">H8/G8*1000</f>
        <v>7.092198581560283</v>
      </c>
      <c r="J8" s="15"/>
      <c r="K8" s="15"/>
    </row>
    <row r="9" spans="1:11" ht="41.25" customHeight="1">
      <c r="A9" s="8">
        <v>5</v>
      </c>
      <c r="B9" s="8" t="s">
        <v>18</v>
      </c>
      <c r="C9" s="12" t="s">
        <v>19</v>
      </c>
      <c r="D9" s="17">
        <v>0.6</v>
      </c>
      <c r="E9" s="17">
        <v>1</v>
      </c>
      <c r="F9" s="17"/>
      <c r="G9" s="8">
        <v>489</v>
      </c>
      <c r="H9" s="13">
        <v>0</v>
      </c>
      <c r="I9" s="14">
        <f t="shared" si="1"/>
        <v>0</v>
      </c>
      <c r="J9" s="15">
        <f aca="true" t="shared" si="2" ref="J9:J13">I9*4</f>
        <v>0</v>
      </c>
      <c r="K9" s="15" t="s">
        <v>20</v>
      </c>
    </row>
    <row r="10" spans="1:11" ht="26.25" customHeight="1">
      <c r="A10" s="8">
        <v>6</v>
      </c>
      <c r="B10" s="8" t="s">
        <v>21</v>
      </c>
      <c r="C10" s="12" t="s">
        <v>22</v>
      </c>
      <c r="D10" s="17">
        <v>506.2</v>
      </c>
      <c r="E10" s="17">
        <v>552.9</v>
      </c>
      <c r="F10" s="17"/>
      <c r="G10" s="18">
        <v>55360</v>
      </c>
      <c r="H10" s="19">
        <v>59</v>
      </c>
      <c r="I10" s="14">
        <f aca="true" t="shared" si="3" ref="I10:I18">H10/G10*100000</f>
        <v>106.5751445086705</v>
      </c>
      <c r="J10" s="15">
        <f t="shared" si="2"/>
        <v>426.300578034682</v>
      </c>
      <c r="K10" s="15"/>
    </row>
    <row r="11" spans="1:11" ht="27" customHeight="1">
      <c r="A11" s="8">
        <v>7</v>
      </c>
      <c r="B11" s="8" t="s">
        <v>23</v>
      </c>
      <c r="C11" s="12" t="s">
        <v>24</v>
      </c>
      <c r="D11" s="17">
        <v>531.2</v>
      </c>
      <c r="E11" s="17">
        <v>531.9</v>
      </c>
      <c r="F11" s="17"/>
      <c r="G11" s="18">
        <v>93248</v>
      </c>
      <c r="H11" s="19">
        <v>119</v>
      </c>
      <c r="I11" s="16">
        <f t="shared" si="3"/>
        <v>127.61667810569664</v>
      </c>
      <c r="J11" s="15">
        <f t="shared" si="2"/>
        <v>510.46671242278654</v>
      </c>
      <c r="K11" s="15"/>
    </row>
    <row r="12" spans="1:11" ht="31.5" customHeight="1">
      <c r="A12" s="8">
        <v>8</v>
      </c>
      <c r="B12" s="8" t="s">
        <v>25</v>
      </c>
      <c r="C12" s="12" t="s">
        <v>24</v>
      </c>
      <c r="D12" s="20">
        <v>21.2</v>
      </c>
      <c r="E12" s="20">
        <v>23.6</v>
      </c>
      <c r="F12" s="20"/>
      <c r="G12" s="18">
        <v>93248</v>
      </c>
      <c r="H12" s="19">
        <v>5</v>
      </c>
      <c r="I12" s="16">
        <f t="shared" si="3"/>
        <v>5.362045298558682</v>
      </c>
      <c r="J12" s="15">
        <f t="shared" si="2"/>
        <v>21.448181194234728</v>
      </c>
      <c r="K12" s="15"/>
    </row>
    <row r="13" spans="1:11" ht="31.5" customHeight="1">
      <c r="A13" s="8">
        <v>9</v>
      </c>
      <c r="B13" s="8" t="s">
        <v>26</v>
      </c>
      <c r="C13" s="12" t="s">
        <v>24</v>
      </c>
      <c r="D13" s="8">
        <v>69.7</v>
      </c>
      <c r="E13" s="8">
        <v>71.8</v>
      </c>
      <c r="F13" s="8"/>
      <c r="G13" s="18">
        <v>93248</v>
      </c>
      <c r="H13" s="19">
        <v>14</v>
      </c>
      <c r="I13" s="16">
        <f t="shared" si="3"/>
        <v>15.013726835964311</v>
      </c>
      <c r="J13" s="15">
        <f t="shared" si="2"/>
        <v>60.054907343857245</v>
      </c>
      <c r="K13" s="15"/>
    </row>
    <row r="14" spans="1:11" ht="31.5" customHeight="1">
      <c r="A14" s="8">
        <v>10</v>
      </c>
      <c r="B14" s="8" t="s">
        <v>27</v>
      </c>
      <c r="C14" s="12" t="s">
        <v>28</v>
      </c>
      <c r="D14" s="17">
        <v>280.1</v>
      </c>
      <c r="E14" s="21"/>
      <c r="F14" s="22">
        <v>288.6</v>
      </c>
      <c r="G14" s="18">
        <v>93248</v>
      </c>
      <c r="H14" s="19">
        <v>78</v>
      </c>
      <c r="I14" s="14">
        <f t="shared" si="3"/>
        <v>83.64790665751545</v>
      </c>
      <c r="J14" s="15"/>
      <c r="K14" s="15"/>
    </row>
    <row r="15" spans="1:11" ht="31.5" customHeight="1">
      <c r="A15" s="8">
        <v>11</v>
      </c>
      <c r="B15" s="8" t="s">
        <v>29</v>
      </c>
      <c r="C15" s="12" t="s">
        <v>28</v>
      </c>
      <c r="D15" s="17">
        <v>154.7</v>
      </c>
      <c r="E15" s="21"/>
      <c r="F15" s="23">
        <v>159</v>
      </c>
      <c r="G15" s="18">
        <v>93248</v>
      </c>
      <c r="H15" s="19">
        <v>26</v>
      </c>
      <c r="I15" s="14">
        <f t="shared" si="3"/>
        <v>27.88263555250515</v>
      </c>
      <c r="J15" s="15"/>
      <c r="K15" s="15"/>
    </row>
    <row r="16" spans="1:11" ht="32.25" customHeight="1">
      <c r="A16" s="8">
        <v>12</v>
      </c>
      <c r="B16" s="8" t="s">
        <v>30</v>
      </c>
      <c r="C16" s="12" t="s">
        <v>24</v>
      </c>
      <c r="D16" s="17">
        <v>47</v>
      </c>
      <c r="E16" s="17">
        <v>52</v>
      </c>
      <c r="F16" s="17"/>
      <c r="G16" s="18">
        <v>93248</v>
      </c>
      <c r="H16" s="19">
        <v>32</v>
      </c>
      <c r="I16" s="14">
        <f t="shared" si="3"/>
        <v>34.317089910775564</v>
      </c>
      <c r="J16" s="15">
        <f aca="true" t="shared" si="4" ref="J16:J18">I16*4</f>
        <v>137.26835964310226</v>
      </c>
      <c r="K16" s="15"/>
    </row>
    <row r="17" spans="1:11" ht="30.75" customHeight="1">
      <c r="A17" s="8">
        <v>13</v>
      </c>
      <c r="B17" s="8" t="s">
        <v>31</v>
      </c>
      <c r="C17" s="12" t="s">
        <v>24</v>
      </c>
      <c r="D17" s="17">
        <v>185.7</v>
      </c>
      <c r="E17" s="17">
        <v>189.1</v>
      </c>
      <c r="F17" s="17"/>
      <c r="G17" s="18">
        <v>93248</v>
      </c>
      <c r="H17" s="19">
        <v>46</v>
      </c>
      <c r="I17" s="14">
        <f t="shared" si="3"/>
        <v>49.33081674673988</v>
      </c>
      <c r="J17" s="15">
        <f t="shared" si="4"/>
        <v>197.3232669869595</v>
      </c>
      <c r="K17" s="15"/>
    </row>
    <row r="18" spans="1:11" ht="28.5" customHeight="1">
      <c r="A18" s="8">
        <v>14</v>
      </c>
      <c r="B18" s="8" t="s">
        <v>32</v>
      </c>
      <c r="C18" s="12" t="s">
        <v>24</v>
      </c>
      <c r="D18" s="17">
        <v>75</v>
      </c>
      <c r="E18" s="17">
        <v>80</v>
      </c>
      <c r="F18" s="17"/>
      <c r="G18" s="18">
        <v>93248</v>
      </c>
      <c r="H18" s="19">
        <v>20</v>
      </c>
      <c r="I18" s="14">
        <f t="shared" si="3"/>
        <v>21.448181194234728</v>
      </c>
      <c r="J18" s="15">
        <f t="shared" si="4"/>
        <v>85.79272477693891</v>
      </c>
      <c r="K18" s="15"/>
    </row>
    <row r="19" spans="1:11" ht="28.5" customHeight="1">
      <c r="A19" s="24">
        <v>15</v>
      </c>
      <c r="B19" s="8" t="s">
        <v>33</v>
      </c>
      <c r="C19" s="12" t="s">
        <v>8</v>
      </c>
      <c r="D19" s="17">
        <v>2</v>
      </c>
      <c r="E19" s="17"/>
      <c r="F19" s="17">
        <v>3</v>
      </c>
      <c r="G19" s="8">
        <v>81818</v>
      </c>
      <c r="H19" s="13">
        <v>199</v>
      </c>
      <c r="I19" s="14">
        <f aca="true" t="shared" si="5" ref="I19:I35">H19/G19*100</f>
        <v>0.2432227627172505</v>
      </c>
      <c r="J19" s="15"/>
      <c r="K19" s="15"/>
    </row>
    <row r="20" spans="1:13" ht="28.5" customHeight="1">
      <c r="A20" s="24">
        <v>16</v>
      </c>
      <c r="B20" s="18" t="s">
        <v>34</v>
      </c>
      <c r="C20" s="25" t="s">
        <v>35</v>
      </c>
      <c r="D20" s="20">
        <v>65</v>
      </c>
      <c r="E20" s="20"/>
      <c r="F20" s="20">
        <v>70</v>
      </c>
      <c r="G20" s="18">
        <v>52844</v>
      </c>
      <c r="H20" s="19">
        <v>7654</v>
      </c>
      <c r="I20" s="14">
        <f t="shared" si="5"/>
        <v>14.484142002876391</v>
      </c>
      <c r="J20" s="26"/>
      <c r="K20" s="27"/>
      <c r="L20" s="28"/>
      <c r="M20" s="29"/>
    </row>
    <row r="21" spans="1:11" ht="28.5" customHeight="1">
      <c r="A21" s="24">
        <v>17</v>
      </c>
      <c r="B21" s="8" t="s">
        <v>36</v>
      </c>
      <c r="C21" s="12" t="s">
        <v>8</v>
      </c>
      <c r="D21" s="17">
        <v>30</v>
      </c>
      <c r="E21" s="17"/>
      <c r="F21" s="17">
        <v>36.2</v>
      </c>
      <c r="G21" s="8">
        <v>96</v>
      </c>
      <c r="H21" s="13">
        <v>25</v>
      </c>
      <c r="I21" s="14">
        <f t="shared" si="5"/>
        <v>26.041666666666668</v>
      </c>
      <c r="J21" s="15"/>
      <c r="K21" s="15"/>
    </row>
    <row r="22" spans="1:11" ht="30" customHeight="1">
      <c r="A22" s="24">
        <v>18</v>
      </c>
      <c r="B22" s="30" t="s">
        <v>37</v>
      </c>
      <c r="C22" s="31" t="s">
        <v>38</v>
      </c>
      <c r="D22" s="32">
        <v>8</v>
      </c>
      <c r="E22" s="32"/>
      <c r="F22" s="32">
        <v>9.5</v>
      </c>
      <c r="G22" s="33">
        <v>32</v>
      </c>
      <c r="H22" s="34">
        <v>2</v>
      </c>
      <c r="I22" s="35">
        <f t="shared" si="5"/>
        <v>6.25</v>
      </c>
      <c r="J22" s="15"/>
      <c r="K22" s="15"/>
    </row>
    <row r="23" spans="1:11" ht="72.75" customHeight="1">
      <c r="A23" s="24">
        <v>19</v>
      </c>
      <c r="B23" s="8" t="s">
        <v>39</v>
      </c>
      <c r="C23" s="12" t="s">
        <v>40</v>
      </c>
      <c r="D23" s="17">
        <v>57.7</v>
      </c>
      <c r="E23" s="17"/>
      <c r="F23" s="17">
        <v>58.1</v>
      </c>
      <c r="G23" s="8">
        <v>96</v>
      </c>
      <c r="H23" s="13">
        <v>59</v>
      </c>
      <c r="I23" s="14">
        <f t="shared" si="5"/>
        <v>61.458333333333336</v>
      </c>
      <c r="J23" s="15"/>
      <c r="K23" s="15"/>
    </row>
    <row r="24" spans="1:11" ht="73.5" customHeight="1">
      <c r="A24" s="24">
        <v>20</v>
      </c>
      <c r="B24" s="36" t="s">
        <v>41</v>
      </c>
      <c r="C24" s="12" t="s">
        <v>8</v>
      </c>
      <c r="D24" s="8">
        <v>25</v>
      </c>
      <c r="E24" s="8"/>
      <c r="F24" s="8">
        <v>30</v>
      </c>
      <c r="G24" s="8" t="s">
        <v>42</v>
      </c>
      <c r="H24" s="13" t="s">
        <v>42</v>
      </c>
      <c r="I24" s="14" t="e">
        <f t="shared" si="5"/>
        <v>#VALUE!</v>
      </c>
      <c r="J24" s="15" t="s">
        <v>43</v>
      </c>
      <c r="K24" s="37"/>
    </row>
    <row r="25" spans="1:11" ht="77.25" customHeight="1">
      <c r="A25" s="24">
        <v>21</v>
      </c>
      <c r="B25" s="38" t="s">
        <v>44</v>
      </c>
      <c r="C25" s="12" t="s">
        <v>8</v>
      </c>
      <c r="D25" s="17">
        <v>37.2</v>
      </c>
      <c r="E25" s="17">
        <v>100</v>
      </c>
      <c r="F25" s="17">
        <v>43.1</v>
      </c>
      <c r="G25" s="18">
        <v>12</v>
      </c>
      <c r="H25" s="19">
        <v>0</v>
      </c>
      <c r="I25" s="14">
        <f t="shared" si="5"/>
        <v>0</v>
      </c>
      <c r="J25" s="15"/>
      <c r="K25" s="15"/>
    </row>
    <row r="26" spans="1:11" ht="90.75" customHeight="1">
      <c r="A26" s="24">
        <v>22</v>
      </c>
      <c r="B26" s="38" t="s">
        <v>45</v>
      </c>
      <c r="C26" s="12" t="s">
        <v>8</v>
      </c>
      <c r="D26" s="17">
        <v>4.5</v>
      </c>
      <c r="E26" s="17"/>
      <c r="F26" s="17">
        <v>5.6</v>
      </c>
      <c r="G26" s="18">
        <v>12</v>
      </c>
      <c r="H26" s="19">
        <v>0</v>
      </c>
      <c r="I26" s="14">
        <f t="shared" si="5"/>
        <v>0</v>
      </c>
      <c r="J26" s="15"/>
      <c r="K26" s="15"/>
    </row>
    <row r="27" spans="1:11" ht="38.25" customHeight="1">
      <c r="A27" s="24">
        <v>23</v>
      </c>
      <c r="B27" s="38" t="s">
        <v>46</v>
      </c>
      <c r="C27" s="12" t="s">
        <v>8</v>
      </c>
      <c r="D27" s="17">
        <v>13</v>
      </c>
      <c r="E27" s="17"/>
      <c r="F27" s="17">
        <v>18</v>
      </c>
      <c r="G27" s="18">
        <v>3</v>
      </c>
      <c r="H27" s="19">
        <v>2</v>
      </c>
      <c r="I27" s="14">
        <f t="shared" si="5"/>
        <v>66.66666666666666</v>
      </c>
      <c r="J27" s="15"/>
      <c r="K27" s="15"/>
    </row>
    <row r="28" spans="1:11" ht="46.5" customHeight="1">
      <c r="A28" s="24">
        <v>24</v>
      </c>
      <c r="B28" s="38" t="s">
        <v>47</v>
      </c>
      <c r="C28" s="12" t="s">
        <v>8</v>
      </c>
      <c r="D28" s="17">
        <v>18</v>
      </c>
      <c r="E28" s="17"/>
      <c r="F28" s="17">
        <v>20</v>
      </c>
      <c r="G28" s="18">
        <v>9</v>
      </c>
      <c r="H28" s="19">
        <v>5</v>
      </c>
      <c r="I28" s="14">
        <f t="shared" si="5"/>
        <v>55.55555555555556</v>
      </c>
      <c r="J28" s="15"/>
      <c r="K28" s="15"/>
    </row>
    <row r="29" spans="1:11" ht="44.25" customHeight="1">
      <c r="A29" s="8">
        <v>25</v>
      </c>
      <c r="B29" s="8" t="s">
        <v>48</v>
      </c>
      <c r="C29" s="12" t="s">
        <v>8</v>
      </c>
      <c r="D29" s="17">
        <v>99</v>
      </c>
      <c r="E29" s="17"/>
      <c r="F29" s="17">
        <v>100</v>
      </c>
      <c r="G29" s="8">
        <v>2307</v>
      </c>
      <c r="H29" s="13">
        <v>665</v>
      </c>
      <c r="I29" s="14">
        <f t="shared" si="5"/>
        <v>28.82531426094495</v>
      </c>
      <c r="J29" s="15"/>
      <c r="K29" s="15"/>
    </row>
    <row r="30" spans="1:11" ht="38.25" customHeight="1">
      <c r="A30" s="8">
        <v>26</v>
      </c>
      <c r="B30" s="8" t="s">
        <v>49</v>
      </c>
      <c r="C30" s="12" t="s">
        <v>50</v>
      </c>
      <c r="D30" s="17">
        <v>40.4</v>
      </c>
      <c r="E30" s="17"/>
      <c r="F30" s="17">
        <v>40.9</v>
      </c>
      <c r="G30" s="18">
        <v>81818</v>
      </c>
      <c r="H30" s="19">
        <v>29667</v>
      </c>
      <c r="I30" s="14">
        <f t="shared" si="5"/>
        <v>36.259747243882764</v>
      </c>
      <c r="J30" s="15"/>
      <c r="K30" s="15"/>
    </row>
    <row r="31" spans="1:11" ht="48" customHeight="1">
      <c r="A31" s="8">
        <v>27</v>
      </c>
      <c r="B31" s="8" t="s">
        <v>51</v>
      </c>
      <c r="C31" s="12" t="s">
        <v>8</v>
      </c>
      <c r="D31" s="17">
        <v>36.8</v>
      </c>
      <c r="E31" s="17"/>
      <c r="F31" s="17">
        <v>41.2</v>
      </c>
      <c r="G31" s="18">
        <v>26458</v>
      </c>
      <c r="H31" s="19">
        <v>185</v>
      </c>
      <c r="I31" s="14">
        <f t="shared" si="5"/>
        <v>0.6992214075137954</v>
      </c>
      <c r="J31" s="15"/>
      <c r="K31" s="15"/>
    </row>
    <row r="32" spans="1:11" ht="62.25" customHeight="1">
      <c r="A32" s="8">
        <v>28</v>
      </c>
      <c r="B32" s="39" t="s">
        <v>52</v>
      </c>
      <c r="C32" s="12" t="s">
        <v>8</v>
      </c>
      <c r="D32" s="17">
        <v>67.9</v>
      </c>
      <c r="E32" s="17"/>
      <c r="F32" s="17">
        <v>69.1</v>
      </c>
      <c r="G32" s="18">
        <v>26458</v>
      </c>
      <c r="H32" s="19">
        <v>6224</v>
      </c>
      <c r="I32" s="14">
        <f t="shared" si="5"/>
        <v>23.52407589386953</v>
      </c>
      <c r="J32" s="15"/>
      <c r="K32" s="15"/>
    </row>
    <row r="33" spans="1:11" ht="75" customHeight="1">
      <c r="A33" s="8">
        <v>29</v>
      </c>
      <c r="B33" s="39" t="s">
        <v>53</v>
      </c>
      <c r="C33" s="12" t="s">
        <v>8</v>
      </c>
      <c r="D33" s="17">
        <v>50</v>
      </c>
      <c r="E33" s="17"/>
      <c r="F33" s="17">
        <v>60</v>
      </c>
      <c r="G33" s="18">
        <v>29</v>
      </c>
      <c r="H33" s="19">
        <v>21</v>
      </c>
      <c r="I33" s="14">
        <f t="shared" si="5"/>
        <v>72.41379310344827</v>
      </c>
      <c r="J33" s="15"/>
      <c r="K33" s="15"/>
    </row>
    <row r="34" spans="1:11" ht="42.75" customHeight="1">
      <c r="A34" s="8">
        <v>30</v>
      </c>
      <c r="B34" s="38" t="s">
        <v>54</v>
      </c>
      <c r="C34" s="12" t="s">
        <v>8</v>
      </c>
      <c r="D34" s="17">
        <v>98</v>
      </c>
      <c r="E34" s="17"/>
      <c r="F34" s="40">
        <v>100</v>
      </c>
      <c r="G34" s="41">
        <v>228</v>
      </c>
      <c r="H34" s="42">
        <v>223</v>
      </c>
      <c r="I34" s="43">
        <f t="shared" si="5"/>
        <v>97.80701754385966</v>
      </c>
      <c r="J34" s="15"/>
      <c r="K34" s="15"/>
    </row>
    <row r="35" spans="1:11" ht="26.25" customHeight="1">
      <c r="A35" s="8">
        <v>31</v>
      </c>
      <c r="B35" s="41" t="s">
        <v>55</v>
      </c>
      <c r="C35" s="44" t="s">
        <v>8</v>
      </c>
      <c r="D35" s="40">
        <v>98</v>
      </c>
      <c r="E35" s="40"/>
      <c r="F35" s="40">
        <v>100</v>
      </c>
      <c r="G35" s="41">
        <v>227</v>
      </c>
      <c r="H35" s="42">
        <v>227</v>
      </c>
      <c r="I35" s="14">
        <f t="shared" si="5"/>
        <v>100</v>
      </c>
      <c r="J35" s="15"/>
      <c r="K35" s="15"/>
    </row>
    <row r="36" spans="1:11" ht="42" customHeight="1">
      <c r="A36" s="8">
        <v>32</v>
      </c>
      <c r="B36" s="41" t="s">
        <v>56</v>
      </c>
      <c r="C36" s="44" t="s">
        <v>57</v>
      </c>
      <c r="D36" s="40">
        <v>14</v>
      </c>
      <c r="E36" s="40"/>
      <c r="F36" s="40">
        <v>14.3</v>
      </c>
      <c r="G36" s="41">
        <v>26022</v>
      </c>
      <c r="H36" s="42">
        <v>30</v>
      </c>
      <c r="I36" s="14">
        <f>H36/G36*1000</f>
        <v>1.152870647913304</v>
      </c>
      <c r="J36" s="15"/>
      <c r="K36" s="15"/>
    </row>
    <row r="37" spans="1:11" ht="76.5" customHeight="1">
      <c r="A37" s="8">
        <v>33</v>
      </c>
      <c r="B37" s="18" t="s">
        <v>58</v>
      </c>
      <c r="C37" s="25" t="s">
        <v>59</v>
      </c>
      <c r="D37" s="18">
        <v>95</v>
      </c>
      <c r="E37" s="18"/>
      <c r="F37" s="18">
        <v>100</v>
      </c>
      <c r="G37" s="18">
        <v>284</v>
      </c>
      <c r="H37" s="19">
        <v>274</v>
      </c>
      <c r="I37" s="14">
        <f aca="true" t="shared" si="6" ref="I37:I57">H37/G37*100</f>
        <v>96.47887323943662</v>
      </c>
      <c r="J37" s="15"/>
      <c r="K37" s="15"/>
    </row>
    <row r="38" spans="1:11" ht="63.75">
      <c r="A38" s="8">
        <v>34</v>
      </c>
      <c r="B38" s="8" t="s">
        <v>60</v>
      </c>
      <c r="C38" s="44" t="s">
        <v>61</v>
      </c>
      <c r="D38" s="45">
        <v>0</v>
      </c>
      <c r="E38" s="46"/>
      <c r="F38" s="41">
        <v>0.5</v>
      </c>
      <c r="G38" s="41">
        <v>230</v>
      </c>
      <c r="H38" s="42">
        <v>0</v>
      </c>
      <c r="I38" s="14">
        <f t="shared" si="6"/>
        <v>0</v>
      </c>
      <c r="J38" s="15"/>
      <c r="K38" s="15"/>
    </row>
    <row r="39" spans="1:11" ht="42" customHeight="1">
      <c r="A39" s="8">
        <v>35</v>
      </c>
      <c r="B39" s="8" t="s">
        <v>62</v>
      </c>
      <c r="C39" s="44" t="s">
        <v>63</v>
      </c>
      <c r="D39" s="45">
        <v>15.1</v>
      </c>
      <c r="E39" s="46"/>
      <c r="F39" s="41">
        <v>15.5</v>
      </c>
      <c r="G39" s="41">
        <v>44</v>
      </c>
      <c r="H39" s="42">
        <v>5</v>
      </c>
      <c r="I39" s="14">
        <f t="shared" si="6"/>
        <v>11.363636363636363</v>
      </c>
      <c r="J39" s="15"/>
      <c r="K39" s="15"/>
    </row>
    <row r="40" spans="1:11" ht="81.75" customHeight="1">
      <c r="A40" s="8">
        <v>36</v>
      </c>
      <c r="B40" s="8" t="s">
        <v>64</v>
      </c>
      <c r="C40" s="12" t="s">
        <v>65</v>
      </c>
      <c r="D40" s="47">
        <v>98</v>
      </c>
      <c r="E40" s="23"/>
      <c r="F40" s="17">
        <v>100</v>
      </c>
      <c r="G40" s="8">
        <v>2815</v>
      </c>
      <c r="H40" s="8">
        <v>2846</v>
      </c>
      <c r="I40" s="14">
        <f t="shared" si="6"/>
        <v>101.10124333925398</v>
      </c>
      <c r="J40" s="15"/>
      <c r="K40" s="15"/>
    </row>
    <row r="41" spans="1:11" ht="48.75" customHeight="1">
      <c r="A41" s="8">
        <v>37</v>
      </c>
      <c r="B41" s="8" t="s">
        <v>66</v>
      </c>
      <c r="C41" s="12" t="s">
        <v>67</v>
      </c>
      <c r="D41" s="47">
        <v>70</v>
      </c>
      <c r="E41" s="23"/>
      <c r="F41" s="17">
        <v>85</v>
      </c>
      <c r="G41" s="8">
        <v>1937</v>
      </c>
      <c r="H41" s="8">
        <v>461</v>
      </c>
      <c r="I41" s="14">
        <f t="shared" si="6"/>
        <v>23.799690242643262</v>
      </c>
      <c r="J41" s="15"/>
      <c r="K41" s="15"/>
    </row>
    <row r="42" spans="1:11" ht="49.5" customHeight="1">
      <c r="A42" s="8">
        <v>38</v>
      </c>
      <c r="B42" s="8" t="s">
        <v>68</v>
      </c>
      <c r="C42" s="12" t="s">
        <v>69</v>
      </c>
      <c r="D42" s="47">
        <v>99</v>
      </c>
      <c r="E42" s="23"/>
      <c r="F42" s="17">
        <v>100</v>
      </c>
      <c r="G42" s="8">
        <v>0</v>
      </c>
      <c r="H42" s="8">
        <v>0</v>
      </c>
      <c r="I42" s="14" t="e">
        <f t="shared" si="6"/>
        <v>#DIV/0!</v>
      </c>
      <c r="J42" s="15"/>
      <c r="K42" s="15"/>
    </row>
    <row r="43" spans="1:13" ht="70.5" customHeight="1">
      <c r="A43" s="8">
        <v>39</v>
      </c>
      <c r="B43" s="48" t="s">
        <v>70</v>
      </c>
      <c r="C43" s="12" t="s">
        <v>69</v>
      </c>
      <c r="D43" s="47">
        <v>98</v>
      </c>
      <c r="E43" s="23"/>
      <c r="F43" s="17">
        <v>100</v>
      </c>
      <c r="G43" s="8">
        <v>99</v>
      </c>
      <c r="H43" s="13">
        <v>0</v>
      </c>
      <c r="I43" s="14">
        <f t="shared" si="6"/>
        <v>0</v>
      </c>
      <c r="J43" s="15"/>
      <c r="K43" s="15"/>
      <c r="L43" s="15"/>
      <c r="M43" s="15"/>
    </row>
    <row r="44" spans="1:11" ht="30" customHeight="1">
      <c r="A44" s="8">
        <v>40</v>
      </c>
      <c r="B44" s="8" t="s">
        <v>71</v>
      </c>
      <c r="C44" s="12" t="s">
        <v>8</v>
      </c>
      <c r="D44" s="17">
        <v>97</v>
      </c>
      <c r="E44" s="17"/>
      <c r="F44" s="17">
        <v>98</v>
      </c>
      <c r="G44" s="8">
        <v>141</v>
      </c>
      <c r="H44" s="13">
        <v>141</v>
      </c>
      <c r="I44" s="14">
        <f t="shared" si="6"/>
        <v>100</v>
      </c>
      <c r="J44" s="15"/>
      <c r="K44" s="15"/>
    </row>
    <row r="45" spans="1:11" ht="30" customHeight="1">
      <c r="A45" s="8">
        <v>41</v>
      </c>
      <c r="B45" s="8" t="s">
        <v>72</v>
      </c>
      <c r="C45" s="12" t="s">
        <v>73</v>
      </c>
      <c r="D45" s="17">
        <v>98</v>
      </c>
      <c r="E45" s="17"/>
      <c r="F45" s="17">
        <v>100</v>
      </c>
      <c r="G45" s="8">
        <v>141</v>
      </c>
      <c r="H45" s="13">
        <v>141</v>
      </c>
      <c r="I45" s="14">
        <f t="shared" si="6"/>
        <v>100</v>
      </c>
      <c r="J45" s="15"/>
      <c r="K45" s="15"/>
    </row>
    <row r="46" spans="1:11" ht="31.5" customHeight="1">
      <c r="A46" s="8">
        <v>42</v>
      </c>
      <c r="B46" s="8" t="s">
        <v>74</v>
      </c>
      <c r="C46" s="12" t="s">
        <v>8</v>
      </c>
      <c r="D46" s="47">
        <v>98</v>
      </c>
      <c r="E46" s="23"/>
      <c r="F46" s="17">
        <v>100</v>
      </c>
      <c r="G46" s="18">
        <v>56</v>
      </c>
      <c r="H46" s="19">
        <v>55</v>
      </c>
      <c r="I46" s="14">
        <f t="shared" si="6"/>
        <v>98.21428571428571</v>
      </c>
      <c r="J46" s="15"/>
      <c r="K46" s="15"/>
    </row>
    <row r="47" spans="1:11" ht="31.5" customHeight="1">
      <c r="A47" s="8">
        <v>43</v>
      </c>
      <c r="B47" s="8" t="s">
        <v>75</v>
      </c>
      <c r="C47" s="12" t="s">
        <v>8</v>
      </c>
      <c r="D47" s="47">
        <v>49</v>
      </c>
      <c r="E47" s="23"/>
      <c r="F47" s="17">
        <v>50</v>
      </c>
      <c r="G47" s="18">
        <v>53336</v>
      </c>
      <c r="H47" s="19">
        <v>36179</v>
      </c>
      <c r="I47" s="14">
        <f t="shared" si="6"/>
        <v>67.8322333883306</v>
      </c>
      <c r="J47" s="15"/>
      <c r="K47" s="15"/>
    </row>
    <row r="48" spans="1:11" ht="62.25" customHeight="1">
      <c r="A48" s="8">
        <v>44</v>
      </c>
      <c r="B48" s="8" t="s">
        <v>76</v>
      </c>
      <c r="C48" s="12" t="s">
        <v>8</v>
      </c>
      <c r="D48" s="47">
        <v>60</v>
      </c>
      <c r="E48" s="23"/>
      <c r="F48" s="17">
        <v>65</v>
      </c>
      <c r="G48" s="18">
        <v>13</v>
      </c>
      <c r="H48" s="19">
        <v>9</v>
      </c>
      <c r="I48" s="14">
        <f t="shared" si="6"/>
        <v>69.23076923076923</v>
      </c>
      <c r="J48" s="15"/>
      <c r="K48" s="15"/>
    </row>
    <row r="49" spans="1:11" ht="48" customHeight="1">
      <c r="A49" s="8">
        <v>45</v>
      </c>
      <c r="B49" s="8" t="s">
        <v>77</v>
      </c>
      <c r="C49" s="12" t="s">
        <v>8</v>
      </c>
      <c r="D49" s="47">
        <v>60</v>
      </c>
      <c r="E49" s="23"/>
      <c r="F49" s="17">
        <v>65</v>
      </c>
      <c r="G49" s="18">
        <v>80</v>
      </c>
      <c r="H49" s="19">
        <v>56</v>
      </c>
      <c r="I49" s="14">
        <f t="shared" si="6"/>
        <v>70</v>
      </c>
      <c r="J49" s="15"/>
      <c r="K49" s="15"/>
    </row>
    <row r="50" spans="1:11" ht="59.25" customHeight="1">
      <c r="A50" s="8">
        <v>46</v>
      </c>
      <c r="B50" s="8" t="s">
        <v>78</v>
      </c>
      <c r="C50" s="12" t="s">
        <v>8</v>
      </c>
      <c r="D50" s="47">
        <v>60</v>
      </c>
      <c r="E50" s="23"/>
      <c r="F50" s="17">
        <v>65</v>
      </c>
      <c r="G50" s="18">
        <v>45</v>
      </c>
      <c r="H50" s="19">
        <v>30</v>
      </c>
      <c r="I50" s="14">
        <f t="shared" si="6"/>
        <v>66.66666666666666</v>
      </c>
      <c r="J50" s="15"/>
      <c r="K50" s="15"/>
    </row>
    <row r="51" spans="1:11" ht="63.75" customHeight="1">
      <c r="A51" s="8">
        <v>47</v>
      </c>
      <c r="B51" s="8" t="s">
        <v>79</v>
      </c>
      <c r="C51" s="12" t="s">
        <v>8</v>
      </c>
      <c r="D51" s="47">
        <v>60</v>
      </c>
      <c r="E51" s="23"/>
      <c r="F51" s="17">
        <v>65</v>
      </c>
      <c r="G51" s="18">
        <v>15</v>
      </c>
      <c r="H51" s="19">
        <v>13</v>
      </c>
      <c r="I51" s="14">
        <f t="shared" si="6"/>
        <v>86.66666666666667</v>
      </c>
      <c r="J51" s="15"/>
      <c r="K51" s="15"/>
    </row>
    <row r="52" spans="1:11" ht="76.5" customHeight="1">
      <c r="A52" s="8">
        <v>48</v>
      </c>
      <c r="B52" s="8" t="s">
        <v>80</v>
      </c>
      <c r="C52" s="12" t="s">
        <v>8</v>
      </c>
      <c r="D52" s="47">
        <v>60</v>
      </c>
      <c r="E52" s="23"/>
      <c r="F52" s="17">
        <v>65</v>
      </c>
      <c r="G52" s="18">
        <v>10</v>
      </c>
      <c r="H52" s="19">
        <v>9</v>
      </c>
      <c r="I52" s="14">
        <f t="shared" si="6"/>
        <v>90</v>
      </c>
      <c r="J52" s="15"/>
      <c r="K52" s="15"/>
    </row>
    <row r="53" spans="1:11" ht="31.5" customHeight="1">
      <c r="A53" s="8">
        <v>49</v>
      </c>
      <c r="B53" s="8" t="s">
        <v>81</v>
      </c>
      <c r="C53" s="12" t="s">
        <v>8</v>
      </c>
      <c r="D53" s="47">
        <v>95</v>
      </c>
      <c r="E53" s="23"/>
      <c r="F53" s="17">
        <v>97</v>
      </c>
      <c r="G53" s="18">
        <v>127</v>
      </c>
      <c r="H53" s="19">
        <v>121</v>
      </c>
      <c r="I53" s="14">
        <f t="shared" si="6"/>
        <v>95.2755905511811</v>
      </c>
      <c r="J53" s="15"/>
      <c r="K53" s="15"/>
    </row>
    <row r="54" spans="1:11" ht="38.25" customHeight="1">
      <c r="A54" s="8">
        <v>50</v>
      </c>
      <c r="B54" s="8" t="s">
        <v>82</v>
      </c>
      <c r="C54" s="12" t="s">
        <v>8</v>
      </c>
      <c r="D54" s="47">
        <v>95</v>
      </c>
      <c r="E54" s="23"/>
      <c r="F54" s="17">
        <v>100</v>
      </c>
      <c r="G54" s="8" t="s">
        <v>83</v>
      </c>
      <c r="H54" s="8" t="s">
        <v>83</v>
      </c>
      <c r="I54" s="14" t="e">
        <f t="shared" si="6"/>
        <v>#VALUE!</v>
      </c>
      <c r="J54" s="15"/>
      <c r="K54" s="15"/>
    </row>
    <row r="55" spans="1:11" ht="45.75" customHeight="1">
      <c r="A55" s="8">
        <v>51</v>
      </c>
      <c r="B55" s="8" t="s">
        <v>84</v>
      </c>
      <c r="C55" s="12" t="s">
        <v>8</v>
      </c>
      <c r="D55" s="47">
        <v>95</v>
      </c>
      <c r="E55" s="23"/>
      <c r="F55" s="17">
        <v>100</v>
      </c>
      <c r="G55" s="8">
        <v>4</v>
      </c>
      <c r="H55" s="8">
        <v>4</v>
      </c>
      <c r="I55" s="14">
        <f t="shared" si="6"/>
        <v>100</v>
      </c>
      <c r="J55" s="15"/>
      <c r="K55" s="15"/>
    </row>
    <row r="56" spans="1:11" ht="47.25" customHeight="1">
      <c r="A56" s="8">
        <v>52</v>
      </c>
      <c r="B56" s="8" t="s">
        <v>85</v>
      </c>
      <c r="C56" s="12" t="s">
        <v>8</v>
      </c>
      <c r="D56" s="47">
        <v>100</v>
      </c>
      <c r="E56" s="23"/>
      <c r="F56" s="17">
        <v>100</v>
      </c>
      <c r="G56" s="49"/>
      <c r="H56" s="49"/>
      <c r="I56" s="14" t="e">
        <f t="shared" si="6"/>
        <v>#DIV/0!</v>
      </c>
      <c r="J56" s="15"/>
      <c r="K56" s="15"/>
    </row>
    <row r="57" spans="1:11" ht="59.25" customHeight="1">
      <c r="A57" s="8">
        <v>53</v>
      </c>
      <c r="B57" s="8" t="s">
        <v>86</v>
      </c>
      <c r="C57" s="12" t="s">
        <v>8</v>
      </c>
      <c r="D57" s="47">
        <v>83</v>
      </c>
      <c r="E57" s="23"/>
      <c r="F57" s="17">
        <v>93</v>
      </c>
      <c r="G57" s="8">
        <v>385</v>
      </c>
      <c r="H57" s="8">
        <v>377</v>
      </c>
      <c r="I57" s="14">
        <f t="shared" si="6"/>
        <v>97.92207792207792</v>
      </c>
      <c r="J57" s="15"/>
      <c r="K57" s="15"/>
    </row>
    <row r="58" spans="1:11" ht="60.75" customHeight="1">
      <c r="A58" s="50">
        <v>54</v>
      </c>
      <c r="B58" s="18" t="s">
        <v>87</v>
      </c>
      <c r="C58" s="12" t="s">
        <v>88</v>
      </c>
      <c r="D58" s="47">
        <v>1</v>
      </c>
      <c r="E58" s="23"/>
      <c r="F58" s="17">
        <v>1</v>
      </c>
      <c r="G58" s="8">
        <v>1</v>
      </c>
      <c r="H58" s="8">
        <v>1</v>
      </c>
      <c r="I58" s="14" t="s">
        <v>89</v>
      </c>
      <c r="J58" s="15"/>
      <c r="K58" s="15"/>
    </row>
    <row r="59" spans="1:11" ht="78.75" customHeight="1">
      <c r="A59" s="50">
        <v>55</v>
      </c>
      <c r="B59" s="51" t="s">
        <v>90</v>
      </c>
      <c r="C59" s="52" t="s">
        <v>91</v>
      </c>
      <c r="D59" s="53" t="s">
        <v>92</v>
      </c>
      <c r="E59" s="53"/>
      <c r="F59" s="53"/>
      <c r="G59" s="8">
        <v>6</v>
      </c>
      <c r="H59" s="13">
        <v>6</v>
      </c>
      <c r="I59" s="14">
        <f aca="true" t="shared" si="7" ref="I59:I64">H59/G59*100</f>
        <v>100</v>
      </c>
      <c r="J59" s="15"/>
      <c r="K59" s="37"/>
    </row>
    <row r="60" spans="1:11" ht="45">
      <c r="A60" s="8">
        <v>56</v>
      </c>
      <c r="B60" s="51" t="s">
        <v>93</v>
      </c>
      <c r="C60" s="12" t="s">
        <v>8</v>
      </c>
      <c r="D60" s="47">
        <v>40</v>
      </c>
      <c r="E60" s="22"/>
      <c r="F60" s="17">
        <v>40</v>
      </c>
      <c r="G60" s="54">
        <v>70276</v>
      </c>
      <c r="H60" s="55">
        <v>29547</v>
      </c>
      <c r="I60" s="56">
        <f t="shared" si="7"/>
        <v>42.04422562467983</v>
      </c>
      <c r="J60" s="15"/>
      <c r="K60" s="15"/>
    </row>
    <row r="61" spans="1:19" ht="60">
      <c r="A61" s="8">
        <v>57</v>
      </c>
      <c r="B61" s="51" t="s">
        <v>94</v>
      </c>
      <c r="C61" s="12" t="s">
        <v>8</v>
      </c>
      <c r="D61" s="47">
        <v>43</v>
      </c>
      <c r="E61" s="23"/>
      <c r="F61" s="17">
        <v>43</v>
      </c>
      <c r="G61" s="57"/>
      <c r="H61" s="58"/>
      <c r="I61" s="56" t="e">
        <f t="shared" si="7"/>
        <v>#DIV/0!</v>
      </c>
      <c r="J61" s="15"/>
      <c r="K61" s="59"/>
      <c r="L61" s="60"/>
      <c r="M61" s="60"/>
      <c r="N61" s="60"/>
      <c r="O61" s="60"/>
      <c r="P61" s="60"/>
      <c r="Q61" s="60"/>
      <c r="R61" s="60"/>
      <c r="S61" s="60"/>
    </row>
    <row r="62" spans="1:11" ht="49.5" customHeight="1">
      <c r="A62" s="8">
        <v>58</v>
      </c>
      <c r="B62" s="51" t="s">
        <v>95</v>
      </c>
      <c r="C62" s="12" t="s">
        <v>8</v>
      </c>
      <c r="D62" s="47">
        <v>100</v>
      </c>
      <c r="E62" s="23"/>
      <c r="F62" s="17">
        <v>100</v>
      </c>
      <c r="G62" s="41"/>
      <c r="H62" s="42"/>
      <c r="I62" s="14" t="e">
        <f t="shared" si="7"/>
        <v>#DIV/0!</v>
      </c>
      <c r="J62" s="15"/>
      <c r="K62" s="15"/>
    </row>
    <row r="63" spans="1:9" ht="107.25" customHeight="1">
      <c r="A63" s="61">
        <v>59</v>
      </c>
      <c r="B63" s="62" t="s">
        <v>96</v>
      </c>
      <c r="C63" s="12" t="s">
        <v>8</v>
      </c>
      <c r="D63" s="17">
        <v>50</v>
      </c>
      <c r="E63" s="17"/>
      <c r="F63" s="17">
        <v>55</v>
      </c>
      <c r="G63" s="8">
        <v>15183</v>
      </c>
      <c r="H63" s="13">
        <v>3238</v>
      </c>
      <c r="I63" s="63">
        <f t="shared" si="7"/>
        <v>21.326483567147466</v>
      </c>
    </row>
    <row r="64" spans="1:9" ht="135">
      <c r="A64" s="61">
        <v>60</v>
      </c>
      <c r="B64" s="62" t="s">
        <v>97</v>
      </c>
      <c r="C64" s="12" t="s">
        <v>8</v>
      </c>
      <c r="D64" s="64">
        <v>80</v>
      </c>
      <c r="E64" s="64"/>
      <c r="F64" s="64">
        <v>85</v>
      </c>
      <c r="G64" s="65">
        <v>263</v>
      </c>
      <c r="H64" s="13">
        <v>151</v>
      </c>
      <c r="I64" s="63">
        <f t="shared" si="7"/>
        <v>57.414448669201526</v>
      </c>
    </row>
    <row r="65" spans="1:9" ht="15">
      <c r="A65" s="66"/>
      <c r="B65" s="67"/>
      <c r="C65" s="68"/>
      <c r="D65" s="69"/>
      <c r="E65" s="69"/>
      <c r="F65" s="69"/>
      <c r="G65" s="70"/>
      <c r="H65" s="70"/>
      <c r="I65" s="71"/>
    </row>
    <row r="66" spans="1:9" ht="15">
      <c r="A66" s="66"/>
      <c r="B66" s="67"/>
      <c r="C66" s="68"/>
      <c r="D66" s="69"/>
      <c r="E66" s="69"/>
      <c r="F66" s="69"/>
      <c r="G66" s="70"/>
      <c r="H66" s="70"/>
      <c r="I66" s="71"/>
    </row>
    <row r="67" spans="1:2" ht="12.75">
      <c r="A67" s="37" t="s">
        <v>98</v>
      </c>
      <c r="B67" s="72"/>
    </row>
    <row r="69" ht="12" customHeight="1">
      <c r="B69" s="73" t="s">
        <v>99</v>
      </c>
    </row>
    <row r="70" ht="12.75">
      <c r="B70" s="2" t="s">
        <v>100</v>
      </c>
    </row>
  </sheetData>
  <sheetProtection selectLockedCells="1" selectUnlockedCells="1"/>
  <mergeCells count="27">
    <mergeCell ref="A1:I1"/>
    <mergeCell ref="A2:I2"/>
    <mergeCell ref="A3:A4"/>
    <mergeCell ref="B3:B4"/>
    <mergeCell ref="C3:C4"/>
    <mergeCell ref="D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6:F16"/>
    <mergeCell ref="E17:F17"/>
    <mergeCell ref="E18:F18"/>
    <mergeCell ref="D29:E29"/>
    <mergeCell ref="D30:E30"/>
    <mergeCell ref="D35:E35"/>
    <mergeCell ref="D36:E36"/>
    <mergeCell ref="D37:E37"/>
    <mergeCell ref="D44:E44"/>
    <mergeCell ref="D45:E45"/>
    <mergeCell ref="D59:F59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H8" sqref="H8"/>
    </sheetView>
  </sheetViews>
  <sheetFormatPr defaultColWidth="9.140625" defaultRowHeight="12.75"/>
  <cols>
    <col min="1" max="1" width="3.140625" style="1" customWidth="1"/>
    <col min="2" max="2" width="45.8515625" style="2" customWidth="1"/>
    <col min="3" max="3" width="10.7109375" style="3" customWidth="1"/>
    <col min="4" max="4" width="5.57421875" style="1" customWidth="1"/>
    <col min="5" max="5" width="2.140625" style="1" hidden="1" customWidth="1"/>
    <col min="6" max="6" width="6.28125" style="1" customWidth="1"/>
    <col min="7" max="7" width="10.421875" style="1" customWidth="1"/>
    <col min="8" max="8" width="9.8515625" style="1" customWidth="1"/>
    <col min="9" max="9" width="8.140625" style="4" customWidth="1"/>
    <col min="10" max="10" width="9.00390625" style="1" hidden="1" customWidth="1"/>
    <col min="11" max="11" width="78.28125" style="1" hidden="1" customWidth="1"/>
    <col min="12" max="12" width="9.00390625" style="1" hidden="1" customWidth="1"/>
    <col min="13" max="16384" width="9.140625" style="1" customWidth="1"/>
  </cols>
  <sheetData>
    <row r="1" spans="1:9" ht="14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4.25">
      <c r="A2" s="6" t="s">
        <v>101</v>
      </c>
      <c r="B2" s="6"/>
      <c r="C2" s="6"/>
      <c r="D2" s="6"/>
      <c r="E2" s="6"/>
      <c r="F2" s="6"/>
      <c r="G2" s="6"/>
      <c r="H2" s="6"/>
      <c r="I2" s="6"/>
    </row>
    <row r="3" spans="1:9" ht="52.5" customHeight="1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8" t="s">
        <v>6</v>
      </c>
      <c r="H3" s="8" t="s">
        <v>7</v>
      </c>
      <c r="I3" s="9" t="s">
        <v>8</v>
      </c>
    </row>
    <row r="4" spans="1:9" ht="13.5" customHeight="1">
      <c r="A4" s="7"/>
      <c r="B4" s="7"/>
      <c r="C4" s="7"/>
      <c r="D4" s="7" t="s">
        <v>9</v>
      </c>
      <c r="E4" s="7" t="s">
        <v>10</v>
      </c>
      <c r="F4" s="7"/>
      <c r="G4" s="7"/>
      <c r="H4" s="10"/>
      <c r="I4" s="11"/>
    </row>
    <row r="5" spans="1:11" ht="43.5" customHeight="1">
      <c r="A5" s="8">
        <v>1</v>
      </c>
      <c r="B5" s="8" t="s">
        <v>11</v>
      </c>
      <c r="C5" s="12" t="s">
        <v>12</v>
      </c>
      <c r="D5" s="8">
        <v>4.1</v>
      </c>
      <c r="E5" s="8">
        <v>4.3</v>
      </c>
      <c r="F5" s="8"/>
      <c r="G5" s="8">
        <v>252</v>
      </c>
      <c r="H5" s="13">
        <v>1</v>
      </c>
      <c r="I5" s="14">
        <f aca="true" t="shared" si="0" ref="I5:I6">H5/G5*1000</f>
        <v>3.968253968253968</v>
      </c>
      <c r="J5" s="15"/>
      <c r="K5" s="15"/>
    </row>
    <row r="6" spans="1:11" ht="60" customHeight="1">
      <c r="A6" s="8">
        <v>2</v>
      </c>
      <c r="B6" s="8" t="s">
        <v>13</v>
      </c>
      <c r="C6" s="12" t="s">
        <v>14</v>
      </c>
      <c r="D6" s="8">
        <v>6.5</v>
      </c>
      <c r="E6" s="8">
        <v>7.5</v>
      </c>
      <c r="F6" s="8"/>
      <c r="G6" s="8">
        <v>454</v>
      </c>
      <c r="H6" s="13">
        <v>2</v>
      </c>
      <c r="I6" s="16">
        <f t="shared" si="0"/>
        <v>4.405286343612335</v>
      </c>
      <c r="J6" s="15"/>
      <c r="K6" s="15"/>
    </row>
    <row r="7" spans="1:11" ht="43.5" customHeight="1">
      <c r="A7" s="8">
        <v>3</v>
      </c>
      <c r="B7" s="8" t="s">
        <v>15</v>
      </c>
      <c r="C7" s="12" t="s">
        <v>16</v>
      </c>
      <c r="D7" s="17">
        <v>44</v>
      </c>
      <c r="E7" s="17">
        <v>47</v>
      </c>
      <c r="F7" s="17"/>
      <c r="G7" s="8">
        <v>11535</v>
      </c>
      <c r="H7" s="13">
        <v>1</v>
      </c>
      <c r="I7" s="14">
        <f>H7*100000/G7</f>
        <v>8.669267446900736</v>
      </c>
      <c r="J7" s="15"/>
      <c r="K7" s="15"/>
    </row>
    <row r="8" spans="1:11" ht="30.75" customHeight="1">
      <c r="A8" s="8">
        <v>4</v>
      </c>
      <c r="B8" s="8" t="s">
        <v>17</v>
      </c>
      <c r="C8" s="12" t="s">
        <v>12</v>
      </c>
      <c r="D8" s="17">
        <v>5</v>
      </c>
      <c r="E8" s="8">
        <v>5.2</v>
      </c>
      <c r="F8" s="8"/>
      <c r="G8" s="8">
        <v>252</v>
      </c>
      <c r="H8" s="13">
        <v>1</v>
      </c>
      <c r="I8" s="14">
        <f aca="true" t="shared" si="1" ref="I8:I9">H8/G8*1000</f>
        <v>3.968253968253968</v>
      </c>
      <c r="J8" s="15"/>
      <c r="K8" s="15"/>
    </row>
    <row r="9" spans="1:11" ht="41.25" customHeight="1">
      <c r="A9" s="8">
        <v>5</v>
      </c>
      <c r="B9" s="8" t="s">
        <v>18</v>
      </c>
      <c r="C9" s="12" t="s">
        <v>19</v>
      </c>
      <c r="D9" s="17">
        <v>0.6</v>
      </c>
      <c r="E9" s="17">
        <v>1</v>
      </c>
      <c r="F9" s="17"/>
      <c r="G9" s="8">
        <v>489</v>
      </c>
      <c r="H9" s="13">
        <v>1</v>
      </c>
      <c r="I9" s="14">
        <f t="shared" si="1"/>
        <v>2.044989775051125</v>
      </c>
      <c r="J9" s="15">
        <f aca="true" t="shared" si="2" ref="J9:J13">I9*4</f>
        <v>8.1799591002045</v>
      </c>
      <c r="K9" s="15" t="s">
        <v>20</v>
      </c>
    </row>
    <row r="10" spans="1:11" ht="26.25" customHeight="1">
      <c r="A10" s="8">
        <v>6</v>
      </c>
      <c r="B10" s="8" t="s">
        <v>21</v>
      </c>
      <c r="C10" s="12" t="s">
        <v>22</v>
      </c>
      <c r="D10" s="17">
        <v>506.2</v>
      </c>
      <c r="E10" s="17">
        <v>552.9</v>
      </c>
      <c r="F10" s="17"/>
      <c r="G10" s="18">
        <v>55360</v>
      </c>
      <c r="H10" s="19">
        <v>127</v>
      </c>
      <c r="I10" s="14">
        <f aca="true" t="shared" si="3" ref="I10:I18">H10/G10*100000</f>
        <v>229.40751445086707</v>
      </c>
      <c r="J10" s="15">
        <f t="shared" si="2"/>
        <v>917.6300578034683</v>
      </c>
      <c r="K10" s="15"/>
    </row>
    <row r="11" spans="1:11" ht="27" customHeight="1">
      <c r="A11" s="8">
        <v>7</v>
      </c>
      <c r="B11" s="8" t="s">
        <v>23</v>
      </c>
      <c r="C11" s="12" t="s">
        <v>24</v>
      </c>
      <c r="D11" s="17">
        <v>531.2</v>
      </c>
      <c r="E11" s="17">
        <v>531.9</v>
      </c>
      <c r="F11" s="17"/>
      <c r="G11" s="18">
        <v>93248</v>
      </c>
      <c r="H11" s="19">
        <v>266</v>
      </c>
      <c r="I11" s="16">
        <f t="shared" si="3"/>
        <v>285.2608098833219</v>
      </c>
      <c r="J11" s="15">
        <f t="shared" si="2"/>
        <v>1141.0432395332875</v>
      </c>
      <c r="K11" s="15"/>
    </row>
    <row r="12" spans="1:11" ht="31.5" customHeight="1">
      <c r="A12" s="8">
        <v>8</v>
      </c>
      <c r="B12" s="8" t="s">
        <v>25</v>
      </c>
      <c r="C12" s="12" t="s">
        <v>24</v>
      </c>
      <c r="D12" s="20">
        <v>21.2</v>
      </c>
      <c r="E12" s="20">
        <v>23.6</v>
      </c>
      <c r="F12" s="20"/>
      <c r="G12" s="18">
        <v>93248</v>
      </c>
      <c r="H12" s="19">
        <v>12</v>
      </c>
      <c r="I12" s="16">
        <f t="shared" si="3"/>
        <v>12.868908716540838</v>
      </c>
      <c r="J12" s="15">
        <f t="shared" si="2"/>
        <v>51.475634866163354</v>
      </c>
      <c r="K12" s="15"/>
    </row>
    <row r="13" spans="1:11" ht="31.5" customHeight="1">
      <c r="A13" s="8">
        <v>9</v>
      </c>
      <c r="B13" s="8" t="s">
        <v>26</v>
      </c>
      <c r="C13" s="12" t="s">
        <v>24</v>
      </c>
      <c r="D13" s="8">
        <v>69.7</v>
      </c>
      <c r="E13" s="8">
        <v>71.8</v>
      </c>
      <c r="F13" s="8"/>
      <c r="G13" s="18">
        <v>93248</v>
      </c>
      <c r="H13" s="19">
        <v>45</v>
      </c>
      <c r="I13" s="16">
        <f t="shared" si="3"/>
        <v>48.25840768702814</v>
      </c>
      <c r="J13" s="15">
        <f t="shared" si="2"/>
        <v>193.03363074811256</v>
      </c>
      <c r="K13" s="15"/>
    </row>
    <row r="14" spans="1:11" ht="31.5" customHeight="1">
      <c r="A14" s="8">
        <v>10</v>
      </c>
      <c r="B14" s="8" t="s">
        <v>27</v>
      </c>
      <c r="C14" s="12" t="s">
        <v>28</v>
      </c>
      <c r="D14" s="17">
        <v>280.1</v>
      </c>
      <c r="E14" s="21"/>
      <c r="F14" s="22">
        <v>288.6</v>
      </c>
      <c r="G14" s="18">
        <v>93248</v>
      </c>
      <c r="H14" s="19">
        <v>149</v>
      </c>
      <c r="I14" s="14">
        <f t="shared" si="3"/>
        <v>159.78894989704872</v>
      </c>
      <c r="J14" s="15"/>
      <c r="K14" s="15"/>
    </row>
    <row r="15" spans="1:11" ht="31.5" customHeight="1">
      <c r="A15" s="8">
        <v>11</v>
      </c>
      <c r="B15" s="8" t="s">
        <v>29</v>
      </c>
      <c r="C15" s="12" t="s">
        <v>28</v>
      </c>
      <c r="D15" s="17">
        <v>154.7</v>
      </c>
      <c r="E15" s="21"/>
      <c r="F15" s="23">
        <v>159</v>
      </c>
      <c r="G15" s="18">
        <v>93248</v>
      </c>
      <c r="H15" s="19">
        <v>77</v>
      </c>
      <c r="I15" s="14">
        <f t="shared" si="3"/>
        <v>82.5754975978037</v>
      </c>
      <c r="J15" s="15"/>
      <c r="K15" s="15"/>
    </row>
    <row r="16" spans="1:11" ht="32.25" customHeight="1">
      <c r="A16" s="8">
        <v>12</v>
      </c>
      <c r="B16" s="8" t="s">
        <v>30</v>
      </c>
      <c r="C16" s="12" t="s">
        <v>24</v>
      </c>
      <c r="D16" s="17">
        <v>47</v>
      </c>
      <c r="E16" s="17">
        <v>52</v>
      </c>
      <c r="F16" s="17"/>
      <c r="G16" s="18">
        <v>93248</v>
      </c>
      <c r="H16" s="19">
        <v>51</v>
      </c>
      <c r="I16" s="14">
        <f t="shared" si="3"/>
        <v>54.692862045298554</v>
      </c>
      <c r="J16" s="15">
        <f aca="true" t="shared" si="4" ref="J16:J18">I16*4</f>
        <v>218.77144818119422</v>
      </c>
      <c r="K16" s="15"/>
    </row>
    <row r="17" spans="1:11" ht="30.75" customHeight="1">
      <c r="A17" s="8">
        <v>13</v>
      </c>
      <c r="B17" s="8" t="s">
        <v>31</v>
      </c>
      <c r="C17" s="12" t="s">
        <v>24</v>
      </c>
      <c r="D17" s="17">
        <v>185.7</v>
      </c>
      <c r="E17" s="17">
        <v>189.1</v>
      </c>
      <c r="F17" s="17"/>
      <c r="G17" s="18">
        <v>93248</v>
      </c>
      <c r="H17" s="19">
        <v>92</v>
      </c>
      <c r="I17" s="14">
        <f t="shared" si="3"/>
        <v>98.66163349347975</v>
      </c>
      <c r="J17" s="15">
        <f t="shared" si="4"/>
        <v>394.646533973919</v>
      </c>
      <c r="K17" s="15"/>
    </row>
    <row r="18" spans="1:11" ht="28.5" customHeight="1">
      <c r="A18" s="8">
        <v>14</v>
      </c>
      <c r="B18" s="8" t="s">
        <v>32</v>
      </c>
      <c r="C18" s="12" t="s">
        <v>24</v>
      </c>
      <c r="D18" s="17">
        <v>75</v>
      </c>
      <c r="E18" s="17">
        <v>80</v>
      </c>
      <c r="F18" s="17"/>
      <c r="G18" s="18">
        <v>93248</v>
      </c>
      <c r="H18" s="19">
        <v>42</v>
      </c>
      <c r="I18" s="14">
        <f t="shared" si="3"/>
        <v>45.04118050789293</v>
      </c>
      <c r="J18" s="15">
        <f t="shared" si="4"/>
        <v>180.16472203157173</v>
      </c>
      <c r="K18" s="15"/>
    </row>
    <row r="19" spans="1:11" ht="28.5" customHeight="1">
      <c r="A19" s="24">
        <v>15</v>
      </c>
      <c r="B19" s="8" t="s">
        <v>33</v>
      </c>
      <c r="C19" s="12" t="s">
        <v>8</v>
      </c>
      <c r="D19" s="17">
        <v>2</v>
      </c>
      <c r="E19" s="17"/>
      <c r="F19" s="17">
        <v>3</v>
      </c>
      <c r="G19" s="8">
        <v>81818</v>
      </c>
      <c r="H19" s="13">
        <v>136</v>
      </c>
      <c r="I19" s="14">
        <f aca="true" t="shared" si="5" ref="I19:I35">H19/G19*100</f>
        <v>0.1662225916057591</v>
      </c>
      <c r="J19" s="15"/>
      <c r="K19" s="15"/>
    </row>
    <row r="20" spans="1:13" ht="28.5" customHeight="1">
      <c r="A20" s="24">
        <v>16</v>
      </c>
      <c r="B20" s="18" t="s">
        <v>34</v>
      </c>
      <c r="C20" s="25" t="s">
        <v>35</v>
      </c>
      <c r="D20" s="20">
        <v>65</v>
      </c>
      <c r="E20" s="20"/>
      <c r="F20" s="20">
        <v>70</v>
      </c>
      <c r="G20" s="18">
        <v>52844</v>
      </c>
      <c r="H20" s="19">
        <v>17540</v>
      </c>
      <c r="I20" s="14">
        <f t="shared" si="5"/>
        <v>33.19203693891454</v>
      </c>
      <c r="J20" s="26"/>
      <c r="K20" s="27"/>
      <c r="L20" s="28"/>
      <c r="M20" s="29"/>
    </row>
    <row r="21" spans="1:11" ht="28.5" customHeight="1">
      <c r="A21" s="24">
        <v>17</v>
      </c>
      <c r="B21" s="8" t="s">
        <v>36</v>
      </c>
      <c r="C21" s="12" t="s">
        <v>8</v>
      </c>
      <c r="D21" s="17">
        <v>30</v>
      </c>
      <c r="E21" s="17"/>
      <c r="F21" s="17">
        <v>36.2</v>
      </c>
      <c r="G21" s="8">
        <v>172</v>
      </c>
      <c r="H21" s="13">
        <v>44</v>
      </c>
      <c r="I21" s="14">
        <f t="shared" si="5"/>
        <v>25.581395348837212</v>
      </c>
      <c r="J21" s="15"/>
      <c r="K21" s="15"/>
    </row>
    <row r="22" spans="1:11" ht="30" customHeight="1">
      <c r="A22" s="24">
        <v>18</v>
      </c>
      <c r="B22" s="30" t="s">
        <v>37</v>
      </c>
      <c r="C22" s="31" t="s">
        <v>38</v>
      </c>
      <c r="D22" s="32">
        <v>8</v>
      </c>
      <c r="E22" s="32"/>
      <c r="F22" s="32">
        <v>9.5</v>
      </c>
      <c r="G22" s="33">
        <v>32</v>
      </c>
      <c r="H22" s="34">
        <v>2</v>
      </c>
      <c r="I22" s="35">
        <f t="shared" si="5"/>
        <v>6.25</v>
      </c>
      <c r="J22" s="15"/>
      <c r="K22" s="15"/>
    </row>
    <row r="23" spans="1:11" ht="72.75" customHeight="1">
      <c r="A23" s="24">
        <v>19</v>
      </c>
      <c r="B23" s="8" t="s">
        <v>39</v>
      </c>
      <c r="C23" s="12" t="s">
        <v>40</v>
      </c>
      <c r="D23" s="17">
        <v>57.7</v>
      </c>
      <c r="E23" s="17"/>
      <c r="F23" s="17">
        <v>58.1</v>
      </c>
      <c r="G23" s="8">
        <v>172</v>
      </c>
      <c r="H23" s="13">
        <v>105</v>
      </c>
      <c r="I23" s="14">
        <f t="shared" si="5"/>
        <v>61.04651162790697</v>
      </c>
      <c r="J23" s="15"/>
      <c r="K23" s="15"/>
    </row>
    <row r="24" spans="1:11" ht="73.5" customHeight="1">
      <c r="A24" s="24">
        <v>20</v>
      </c>
      <c r="B24" s="36" t="s">
        <v>41</v>
      </c>
      <c r="C24" s="12" t="s">
        <v>8</v>
      </c>
      <c r="D24" s="8">
        <v>25</v>
      </c>
      <c r="E24" s="8"/>
      <c r="F24" s="8">
        <v>30</v>
      </c>
      <c r="G24" s="8" t="s">
        <v>42</v>
      </c>
      <c r="H24" s="13" t="s">
        <v>42</v>
      </c>
      <c r="I24" s="14" t="e">
        <f t="shared" si="5"/>
        <v>#VALUE!</v>
      </c>
      <c r="J24" s="15" t="s">
        <v>43</v>
      </c>
      <c r="K24" s="37"/>
    </row>
    <row r="25" spans="1:11" ht="77.25" customHeight="1">
      <c r="A25" s="24">
        <v>21</v>
      </c>
      <c r="B25" s="38" t="s">
        <v>44</v>
      </c>
      <c r="C25" s="12" t="s">
        <v>8</v>
      </c>
      <c r="D25" s="17">
        <v>37.2</v>
      </c>
      <c r="E25" s="17">
        <v>100</v>
      </c>
      <c r="F25" s="17">
        <v>43.1</v>
      </c>
      <c r="G25" s="18">
        <v>26</v>
      </c>
      <c r="H25" s="19">
        <v>6</v>
      </c>
      <c r="I25" s="16">
        <f t="shared" si="5"/>
        <v>23.076923076923077</v>
      </c>
      <c r="J25" s="15"/>
      <c r="K25" s="15"/>
    </row>
    <row r="26" spans="1:11" ht="90.75" customHeight="1">
      <c r="A26" s="24">
        <v>22</v>
      </c>
      <c r="B26" s="38" t="s">
        <v>45</v>
      </c>
      <c r="C26" s="12" t="s">
        <v>8</v>
      </c>
      <c r="D26" s="17">
        <v>4.5</v>
      </c>
      <c r="E26" s="17"/>
      <c r="F26" s="17">
        <v>5.6</v>
      </c>
      <c r="G26" s="18">
        <v>26</v>
      </c>
      <c r="H26" s="19">
        <v>0</v>
      </c>
      <c r="I26" s="16">
        <f t="shared" si="5"/>
        <v>0</v>
      </c>
      <c r="J26" s="15"/>
      <c r="K26" s="15"/>
    </row>
    <row r="27" spans="1:11" ht="38.25" customHeight="1">
      <c r="A27" s="24">
        <v>23</v>
      </c>
      <c r="B27" s="38" t="s">
        <v>46</v>
      </c>
      <c r="C27" s="12" t="s">
        <v>8</v>
      </c>
      <c r="D27" s="17">
        <v>13</v>
      </c>
      <c r="E27" s="17"/>
      <c r="F27" s="17">
        <v>18</v>
      </c>
      <c r="G27" s="18">
        <v>9</v>
      </c>
      <c r="H27" s="19">
        <v>5</v>
      </c>
      <c r="I27" s="14">
        <f t="shared" si="5"/>
        <v>55.55555555555556</v>
      </c>
      <c r="J27" s="15"/>
      <c r="K27" s="15"/>
    </row>
    <row r="28" spans="1:11" ht="46.5" customHeight="1">
      <c r="A28" s="24">
        <v>24</v>
      </c>
      <c r="B28" s="38" t="s">
        <v>47</v>
      </c>
      <c r="C28" s="12" t="s">
        <v>8</v>
      </c>
      <c r="D28" s="17">
        <v>18</v>
      </c>
      <c r="E28" s="17"/>
      <c r="F28" s="17">
        <v>20</v>
      </c>
      <c r="G28" s="18">
        <v>18</v>
      </c>
      <c r="H28" s="19">
        <v>7</v>
      </c>
      <c r="I28" s="14">
        <f t="shared" si="5"/>
        <v>38.88888888888889</v>
      </c>
      <c r="J28" s="15"/>
      <c r="K28" s="15"/>
    </row>
    <row r="29" spans="1:11" ht="44.25" customHeight="1">
      <c r="A29" s="8">
        <v>25</v>
      </c>
      <c r="B29" s="8" t="s">
        <v>48</v>
      </c>
      <c r="C29" s="12" t="s">
        <v>8</v>
      </c>
      <c r="D29" s="17">
        <v>99</v>
      </c>
      <c r="E29" s="17"/>
      <c r="F29" s="17">
        <v>100</v>
      </c>
      <c r="G29" s="8">
        <v>8074</v>
      </c>
      <c r="H29" s="13">
        <v>2771</v>
      </c>
      <c r="I29" s="14">
        <f t="shared" si="5"/>
        <v>34.32003963339113</v>
      </c>
      <c r="J29" s="15"/>
      <c r="K29" s="15"/>
    </row>
    <row r="30" spans="1:11" ht="38.25" customHeight="1">
      <c r="A30" s="8">
        <v>26</v>
      </c>
      <c r="B30" s="8" t="s">
        <v>49</v>
      </c>
      <c r="C30" s="12" t="s">
        <v>50</v>
      </c>
      <c r="D30" s="17">
        <v>40.4</v>
      </c>
      <c r="E30" s="17"/>
      <c r="F30" s="17">
        <v>40.9</v>
      </c>
      <c r="G30" s="18">
        <v>81818</v>
      </c>
      <c r="H30" s="19">
        <v>30007</v>
      </c>
      <c r="I30" s="14">
        <f t="shared" si="5"/>
        <v>36.67530372289716</v>
      </c>
      <c r="J30" s="15"/>
      <c r="K30" s="15"/>
    </row>
    <row r="31" spans="1:11" ht="48" customHeight="1">
      <c r="A31" s="8">
        <v>27</v>
      </c>
      <c r="B31" s="8" t="s">
        <v>51</v>
      </c>
      <c r="C31" s="12" t="s">
        <v>8</v>
      </c>
      <c r="D31" s="17">
        <v>36.8</v>
      </c>
      <c r="E31" s="17"/>
      <c r="F31" s="17">
        <v>41.2</v>
      </c>
      <c r="G31" s="18">
        <v>26458</v>
      </c>
      <c r="H31" s="19">
        <v>1509</v>
      </c>
      <c r="I31" s="14">
        <f t="shared" si="5"/>
        <v>5.70337894020712</v>
      </c>
      <c r="J31" s="15"/>
      <c r="K31" s="15"/>
    </row>
    <row r="32" spans="1:14" ht="62.25" customHeight="1">
      <c r="A32" s="8">
        <v>28</v>
      </c>
      <c r="B32" s="39" t="s">
        <v>52</v>
      </c>
      <c r="C32" s="12" t="s">
        <v>8</v>
      </c>
      <c r="D32" s="17">
        <v>67.9</v>
      </c>
      <c r="E32" s="17"/>
      <c r="F32" s="17">
        <v>69.1</v>
      </c>
      <c r="G32" s="18">
        <v>9590</v>
      </c>
      <c r="H32" s="19">
        <v>4694</v>
      </c>
      <c r="I32" s="14">
        <f t="shared" si="5"/>
        <v>48.94681960375391</v>
      </c>
      <c r="J32" s="15"/>
      <c r="K32" s="15"/>
      <c r="N32" s="37" t="s">
        <v>102</v>
      </c>
    </row>
    <row r="33" spans="1:11" ht="75" customHeight="1">
      <c r="A33" s="8">
        <v>29</v>
      </c>
      <c r="B33" s="39" t="s">
        <v>53</v>
      </c>
      <c r="C33" s="12" t="s">
        <v>8</v>
      </c>
      <c r="D33" s="17">
        <v>50</v>
      </c>
      <c r="E33" s="17"/>
      <c r="F33" s="17">
        <v>60</v>
      </c>
      <c r="G33" s="18">
        <v>46</v>
      </c>
      <c r="H33" s="19">
        <v>25</v>
      </c>
      <c r="I33" s="14">
        <f t="shared" si="5"/>
        <v>54.347826086956516</v>
      </c>
      <c r="J33" s="15"/>
      <c r="K33" s="15"/>
    </row>
    <row r="34" spans="1:11" ht="42.75" customHeight="1">
      <c r="A34" s="8">
        <v>30</v>
      </c>
      <c r="B34" s="38" t="s">
        <v>54</v>
      </c>
      <c r="C34" s="12" t="s">
        <v>8</v>
      </c>
      <c r="D34" s="17">
        <v>98</v>
      </c>
      <c r="E34" s="17"/>
      <c r="F34" s="40">
        <v>100</v>
      </c>
      <c r="G34" s="41">
        <v>457</v>
      </c>
      <c r="H34" s="42">
        <v>451</v>
      </c>
      <c r="I34" s="43">
        <f t="shared" si="5"/>
        <v>98.6870897155361</v>
      </c>
      <c r="J34" s="15"/>
      <c r="K34" s="15"/>
    </row>
    <row r="35" spans="1:11" ht="26.25" customHeight="1">
      <c r="A35" s="8">
        <v>31</v>
      </c>
      <c r="B35" s="41" t="s">
        <v>55</v>
      </c>
      <c r="C35" s="44" t="s">
        <v>8</v>
      </c>
      <c r="D35" s="40">
        <v>98</v>
      </c>
      <c r="E35" s="40"/>
      <c r="F35" s="40">
        <v>100</v>
      </c>
      <c r="G35" s="41">
        <v>436</v>
      </c>
      <c r="H35" s="42">
        <v>436</v>
      </c>
      <c r="I35" s="14">
        <f t="shared" si="5"/>
        <v>100</v>
      </c>
      <c r="J35" s="15"/>
      <c r="K35" s="15"/>
    </row>
    <row r="36" spans="1:11" ht="42" customHeight="1">
      <c r="A36" s="8">
        <v>32</v>
      </c>
      <c r="B36" s="41" t="s">
        <v>56</v>
      </c>
      <c r="C36" s="44" t="s">
        <v>57</v>
      </c>
      <c r="D36" s="40">
        <v>14</v>
      </c>
      <c r="E36" s="40"/>
      <c r="F36" s="40">
        <v>14.3</v>
      </c>
      <c r="G36" s="41">
        <v>26022</v>
      </c>
      <c r="H36" s="42">
        <v>58</v>
      </c>
      <c r="I36" s="14">
        <f>H36/G36*1000</f>
        <v>2.228883252632388</v>
      </c>
      <c r="J36" s="15"/>
      <c r="K36" s="15"/>
    </row>
    <row r="37" spans="1:11" ht="76.5" customHeight="1">
      <c r="A37" s="8">
        <v>33</v>
      </c>
      <c r="B37" s="18" t="s">
        <v>58</v>
      </c>
      <c r="C37" s="25" t="s">
        <v>59</v>
      </c>
      <c r="D37" s="18">
        <v>95</v>
      </c>
      <c r="E37" s="18"/>
      <c r="F37" s="18">
        <v>100</v>
      </c>
      <c r="G37" s="18">
        <v>509</v>
      </c>
      <c r="H37" s="19">
        <v>491</v>
      </c>
      <c r="I37" s="14">
        <f aca="true" t="shared" si="6" ref="I37:I57">H37/G37*100</f>
        <v>96.46365422396856</v>
      </c>
      <c r="J37" s="15"/>
      <c r="K37" s="15"/>
    </row>
    <row r="38" spans="1:11" ht="63.75">
      <c r="A38" s="8">
        <v>34</v>
      </c>
      <c r="B38" s="8" t="s">
        <v>60</v>
      </c>
      <c r="C38" s="44" t="s">
        <v>61</v>
      </c>
      <c r="D38" s="45">
        <v>0</v>
      </c>
      <c r="E38" s="46"/>
      <c r="F38" s="41">
        <v>0.5</v>
      </c>
      <c r="G38" s="41">
        <v>448</v>
      </c>
      <c r="H38" s="42">
        <v>0</v>
      </c>
      <c r="I38" s="14">
        <f t="shared" si="6"/>
        <v>0</v>
      </c>
      <c r="J38" s="15"/>
      <c r="K38" s="15"/>
    </row>
    <row r="39" spans="1:11" ht="42" customHeight="1">
      <c r="A39" s="8">
        <v>35</v>
      </c>
      <c r="B39" s="8" t="s">
        <v>62</v>
      </c>
      <c r="C39" s="44" t="s">
        <v>63</v>
      </c>
      <c r="D39" s="45">
        <v>15.1</v>
      </c>
      <c r="E39" s="46"/>
      <c r="F39" s="41">
        <v>15.5</v>
      </c>
      <c r="G39" s="18">
        <v>45</v>
      </c>
      <c r="H39" s="19">
        <v>5</v>
      </c>
      <c r="I39" s="16">
        <f t="shared" si="6"/>
        <v>11.11111111111111</v>
      </c>
      <c r="J39" s="15"/>
      <c r="K39" s="15"/>
    </row>
    <row r="40" spans="1:11" ht="81.75" customHeight="1">
      <c r="A40" s="8">
        <v>36</v>
      </c>
      <c r="B40" s="8" t="s">
        <v>64</v>
      </c>
      <c r="C40" s="12" t="s">
        <v>65</v>
      </c>
      <c r="D40" s="47">
        <v>98</v>
      </c>
      <c r="E40" s="23"/>
      <c r="F40" s="17">
        <v>100</v>
      </c>
      <c r="G40" s="8">
        <v>5414</v>
      </c>
      <c r="H40" s="8">
        <v>5931</v>
      </c>
      <c r="I40" s="14">
        <f t="shared" si="6"/>
        <v>109.54931658662726</v>
      </c>
      <c r="J40" s="15"/>
      <c r="K40" s="15"/>
    </row>
    <row r="41" spans="1:11" ht="48.75" customHeight="1">
      <c r="A41" s="8">
        <v>37</v>
      </c>
      <c r="B41" s="8" t="s">
        <v>66</v>
      </c>
      <c r="C41" s="12" t="s">
        <v>67</v>
      </c>
      <c r="D41" s="47">
        <v>70</v>
      </c>
      <c r="E41" s="23"/>
      <c r="F41" s="17">
        <v>85</v>
      </c>
      <c r="G41" s="8">
        <v>1937</v>
      </c>
      <c r="H41" s="8">
        <v>1457</v>
      </c>
      <c r="I41" s="14">
        <f t="shared" si="6"/>
        <v>75.2194114610222</v>
      </c>
      <c r="J41" s="15"/>
      <c r="K41" s="15"/>
    </row>
    <row r="42" spans="1:11" ht="49.5" customHeight="1">
      <c r="A42" s="8">
        <v>38</v>
      </c>
      <c r="B42" s="8" t="s">
        <v>68</v>
      </c>
      <c r="C42" s="12" t="s">
        <v>69</v>
      </c>
      <c r="D42" s="47">
        <v>99</v>
      </c>
      <c r="E42" s="23"/>
      <c r="F42" s="17">
        <v>100</v>
      </c>
      <c r="G42" s="8">
        <v>0</v>
      </c>
      <c r="H42" s="8">
        <v>0</v>
      </c>
      <c r="I42" s="14" t="e">
        <f t="shared" si="6"/>
        <v>#DIV/0!</v>
      </c>
      <c r="J42" s="15"/>
      <c r="K42" s="15"/>
    </row>
    <row r="43" spans="1:13" ht="70.5" customHeight="1">
      <c r="A43" s="8">
        <v>39</v>
      </c>
      <c r="B43" s="48" t="s">
        <v>70</v>
      </c>
      <c r="C43" s="12" t="s">
        <v>69</v>
      </c>
      <c r="D43" s="47">
        <v>98</v>
      </c>
      <c r="E43" s="23"/>
      <c r="F43" s="17">
        <v>100</v>
      </c>
      <c r="G43" s="8">
        <v>99</v>
      </c>
      <c r="H43" s="13">
        <v>99</v>
      </c>
      <c r="I43" s="14">
        <f t="shared" si="6"/>
        <v>100</v>
      </c>
      <c r="J43" s="15"/>
      <c r="K43" s="15"/>
      <c r="L43" s="15"/>
      <c r="M43" s="15"/>
    </row>
    <row r="44" spans="1:11" ht="30" customHeight="1">
      <c r="A44" s="8">
        <v>40</v>
      </c>
      <c r="B44" s="8" t="s">
        <v>71</v>
      </c>
      <c r="C44" s="12" t="s">
        <v>8</v>
      </c>
      <c r="D44" s="17">
        <v>97</v>
      </c>
      <c r="E44" s="17"/>
      <c r="F44" s="17">
        <v>98</v>
      </c>
      <c r="G44" s="8">
        <v>252</v>
      </c>
      <c r="H44" s="13">
        <v>252</v>
      </c>
      <c r="I44" s="14">
        <f t="shared" si="6"/>
        <v>100</v>
      </c>
      <c r="J44" s="15"/>
      <c r="K44" s="15"/>
    </row>
    <row r="45" spans="1:11" ht="30" customHeight="1">
      <c r="A45" s="8">
        <v>41</v>
      </c>
      <c r="B45" s="8" t="s">
        <v>72</v>
      </c>
      <c r="C45" s="12" t="s">
        <v>73</v>
      </c>
      <c r="D45" s="17">
        <v>98</v>
      </c>
      <c r="E45" s="17"/>
      <c r="F45" s="17">
        <v>100</v>
      </c>
      <c r="G45" s="8">
        <v>252</v>
      </c>
      <c r="H45" s="13">
        <v>252</v>
      </c>
      <c r="I45" s="14">
        <f t="shared" si="6"/>
        <v>100</v>
      </c>
      <c r="J45" s="15"/>
      <c r="K45" s="15"/>
    </row>
    <row r="46" spans="1:11" ht="31.5" customHeight="1">
      <c r="A46" s="8">
        <v>42</v>
      </c>
      <c r="B46" s="8" t="s">
        <v>74</v>
      </c>
      <c r="C46" s="12" t="s">
        <v>8</v>
      </c>
      <c r="D46" s="47">
        <v>98</v>
      </c>
      <c r="E46" s="23"/>
      <c r="F46" s="17">
        <v>100</v>
      </c>
      <c r="G46" s="18">
        <v>64</v>
      </c>
      <c r="H46" s="19">
        <v>63</v>
      </c>
      <c r="I46" s="14">
        <f t="shared" si="6"/>
        <v>98.4375</v>
      </c>
      <c r="J46" s="15"/>
      <c r="K46" s="15"/>
    </row>
    <row r="47" spans="1:11" ht="31.5" customHeight="1">
      <c r="A47" s="8">
        <v>43</v>
      </c>
      <c r="B47" s="8" t="s">
        <v>75</v>
      </c>
      <c r="C47" s="12" t="s">
        <v>8</v>
      </c>
      <c r="D47" s="47">
        <v>49</v>
      </c>
      <c r="E47" s="23"/>
      <c r="F47" s="17">
        <v>50</v>
      </c>
      <c r="G47" s="18">
        <v>83084</v>
      </c>
      <c r="H47" s="19">
        <v>62049</v>
      </c>
      <c r="I47" s="14">
        <f t="shared" si="6"/>
        <v>74.6822492898753</v>
      </c>
      <c r="J47" s="15"/>
      <c r="K47" s="15"/>
    </row>
    <row r="48" spans="1:11" ht="62.25" customHeight="1">
      <c r="A48" s="8">
        <v>44</v>
      </c>
      <c r="B48" s="8" t="s">
        <v>76</v>
      </c>
      <c r="C48" s="12" t="s">
        <v>8</v>
      </c>
      <c r="D48" s="47">
        <v>60</v>
      </c>
      <c r="E48" s="23"/>
      <c r="F48" s="17">
        <v>65</v>
      </c>
      <c r="G48" s="18">
        <v>43</v>
      </c>
      <c r="H48" s="19">
        <v>27</v>
      </c>
      <c r="I48" s="14">
        <f t="shared" si="6"/>
        <v>62.7906976744186</v>
      </c>
      <c r="J48" s="15"/>
      <c r="K48" s="15"/>
    </row>
    <row r="49" spans="1:11" ht="48" customHeight="1">
      <c r="A49" s="8">
        <v>45</v>
      </c>
      <c r="B49" s="8" t="s">
        <v>77</v>
      </c>
      <c r="C49" s="12" t="s">
        <v>8</v>
      </c>
      <c r="D49" s="47">
        <v>60</v>
      </c>
      <c r="E49" s="23"/>
      <c r="F49" s="17">
        <v>65</v>
      </c>
      <c r="G49" s="18">
        <v>154</v>
      </c>
      <c r="H49" s="19">
        <v>115</v>
      </c>
      <c r="I49" s="14">
        <f t="shared" si="6"/>
        <v>74.67532467532467</v>
      </c>
      <c r="J49" s="15"/>
      <c r="K49" s="15"/>
    </row>
    <row r="50" spans="1:11" ht="59.25" customHeight="1">
      <c r="A50" s="8">
        <v>46</v>
      </c>
      <c r="B50" s="8" t="s">
        <v>78</v>
      </c>
      <c r="C50" s="12" t="s">
        <v>8</v>
      </c>
      <c r="D50" s="47">
        <v>60</v>
      </c>
      <c r="E50" s="23"/>
      <c r="F50" s="17">
        <v>65</v>
      </c>
      <c r="G50" s="18">
        <v>66</v>
      </c>
      <c r="H50" s="19">
        <v>45</v>
      </c>
      <c r="I50" s="14">
        <f t="shared" si="6"/>
        <v>68.18181818181817</v>
      </c>
      <c r="J50" s="15"/>
      <c r="K50" s="15"/>
    </row>
    <row r="51" spans="1:11" ht="63.75" customHeight="1">
      <c r="A51" s="8">
        <v>47</v>
      </c>
      <c r="B51" s="8" t="s">
        <v>79</v>
      </c>
      <c r="C51" s="12" t="s">
        <v>8</v>
      </c>
      <c r="D51" s="47">
        <v>60</v>
      </c>
      <c r="E51" s="23"/>
      <c r="F51" s="17">
        <v>65</v>
      </c>
      <c r="G51" s="18">
        <v>28</v>
      </c>
      <c r="H51" s="19">
        <v>23</v>
      </c>
      <c r="I51" s="14">
        <f t="shared" si="6"/>
        <v>82.14285714285714</v>
      </c>
      <c r="J51" s="15"/>
      <c r="K51" s="15"/>
    </row>
    <row r="52" spans="1:11" ht="76.5" customHeight="1">
      <c r="A52" s="8">
        <v>48</v>
      </c>
      <c r="B52" s="8" t="s">
        <v>80</v>
      </c>
      <c r="C52" s="12" t="s">
        <v>8</v>
      </c>
      <c r="D52" s="47">
        <v>60</v>
      </c>
      <c r="E52" s="23"/>
      <c r="F52" s="17">
        <v>65</v>
      </c>
      <c r="G52" s="18">
        <v>37</v>
      </c>
      <c r="H52" s="19">
        <v>29</v>
      </c>
      <c r="I52" s="14">
        <f t="shared" si="6"/>
        <v>78.37837837837837</v>
      </c>
      <c r="J52" s="15"/>
      <c r="K52" s="15"/>
    </row>
    <row r="53" spans="1:11" ht="31.5" customHeight="1">
      <c r="A53" s="8">
        <v>49</v>
      </c>
      <c r="B53" s="8" t="s">
        <v>81</v>
      </c>
      <c r="C53" s="12" t="s">
        <v>8</v>
      </c>
      <c r="D53" s="47">
        <v>95</v>
      </c>
      <c r="E53" s="23"/>
      <c r="F53" s="17">
        <v>97</v>
      </c>
      <c r="G53" s="18">
        <v>268</v>
      </c>
      <c r="H53" s="19">
        <v>256</v>
      </c>
      <c r="I53" s="14">
        <f t="shared" si="6"/>
        <v>95.52238805970148</v>
      </c>
      <c r="J53" s="15"/>
      <c r="K53" s="15"/>
    </row>
    <row r="54" spans="1:11" ht="38.25" customHeight="1">
      <c r="A54" s="8">
        <v>50</v>
      </c>
      <c r="B54" s="8" t="s">
        <v>82</v>
      </c>
      <c r="C54" s="12" t="s">
        <v>8</v>
      </c>
      <c r="D54" s="47">
        <v>95</v>
      </c>
      <c r="E54" s="23"/>
      <c r="F54" s="17">
        <v>100</v>
      </c>
      <c r="G54" s="8" t="s">
        <v>83</v>
      </c>
      <c r="H54" s="8" t="s">
        <v>83</v>
      </c>
      <c r="I54" s="14" t="e">
        <f t="shared" si="6"/>
        <v>#VALUE!</v>
      </c>
      <c r="J54" s="15"/>
      <c r="K54" s="15"/>
    </row>
    <row r="55" spans="1:11" ht="45.75" customHeight="1">
      <c r="A55" s="8">
        <v>51</v>
      </c>
      <c r="B55" s="8" t="s">
        <v>84</v>
      </c>
      <c r="C55" s="12" t="s">
        <v>8</v>
      </c>
      <c r="D55" s="47">
        <v>95</v>
      </c>
      <c r="E55" s="23"/>
      <c r="F55" s="17">
        <v>100</v>
      </c>
      <c r="G55" s="8">
        <v>4</v>
      </c>
      <c r="H55" s="8">
        <v>4</v>
      </c>
      <c r="I55" s="14">
        <f t="shared" si="6"/>
        <v>100</v>
      </c>
      <c r="J55" s="15"/>
      <c r="K55" s="15"/>
    </row>
    <row r="56" spans="1:11" ht="47.25" customHeight="1">
      <c r="A56" s="8">
        <v>52</v>
      </c>
      <c r="B56" s="8" t="s">
        <v>85</v>
      </c>
      <c r="C56" s="12" t="s">
        <v>8</v>
      </c>
      <c r="D56" s="47">
        <v>100</v>
      </c>
      <c r="E56" s="23"/>
      <c r="F56" s="17">
        <v>100</v>
      </c>
      <c r="G56" s="8"/>
      <c r="H56" s="8"/>
      <c r="I56" s="14" t="e">
        <f t="shared" si="6"/>
        <v>#DIV/0!</v>
      </c>
      <c r="J56" s="15"/>
      <c r="K56" s="15"/>
    </row>
    <row r="57" spans="1:11" ht="59.25" customHeight="1">
      <c r="A57" s="8">
        <v>53</v>
      </c>
      <c r="B57" s="8" t="s">
        <v>86</v>
      </c>
      <c r="C57" s="12" t="s">
        <v>8</v>
      </c>
      <c r="D57" s="47">
        <v>83</v>
      </c>
      <c r="E57" s="23"/>
      <c r="F57" s="17">
        <v>93</v>
      </c>
      <c r="G57" s="8">
        <v>392</v>
      </c>
      <c r="H57" s="8">
        <v>370</v>
      </c>
      <c r="I57" s="14">
        <f t="shared" si="6"/>
        <v>94.38775510204081</v>
      </c>
      <c r="J57" s="15"/>
      <c r="K57" s="15"/>
    </row>
    <row r="58" spans="1:11" ht="60.75" customHeight="1">
      <c r="A58" s="50">
        <v>54</v>
      </c>
      <c r="B58" s="18" t="s">
        <v>87</v>
      </c>
      <c r="C58" s="12" t="s">
        <v>88</v>
      </c>
      <c r="D58" s="47">
        <v>1</v>
      </c>
      <c r="E58" s="23"/>
      <c r="F58" s="17">
        <v>1</v>
      </c>
      <c r="G58" s="8">
        <v>1</v>
      </c>
      <c r="H58" s="8">
        <v>1</v>
      </c>
      <c r="I58" s="14" t="s">
        <v>89</v>
      </c>
      <c r="J58" s="15"/>
      <c r="K58" s="15"/>
    </row>
    <row r="59" spans="1:11" ht="78.75" customHeight="1">
      <c r="A59" s="50">
        <v>55</v>
      </c>
      <c r="B59" s="51" t="s">
        <v>90</v>
      </c>
      <c r="C59" s="52" t="s">
        <v>91</v>
      </c>
      <c r="D59" s="53" t="s">
        <v>92</v>
      </c>
      <c r="E59" s="53"/>
      <c r="F59" s="53"/>
      <c r="G59" s="8">
        <v>6</v>
      </c>
      <c r="H59" s="13">
        <v>6</v>
      </c>
      <c r="I59" s="14">
        <f aca="true" t="shared" si="7" ref="I59:I64">H59/G59*100</f>
        <v>100</v>
      </c>
      <c r="J59" s="15"/>
      <c r="K59" s="37"/>
    </row>
    <row r="60" spans="1:11" ht="45">
      <c r="A60" s="8">
        <v>56</v>
      </c>
      <c r="B60" s="51" t="s">
        <v>93</v>
      </c>
      <c r="C60" s="12" t="s">
        <v>8</v>
      </c>
      <c r="D60" s="47">
        <v>40</v>
      </c>
      <c r="E60" s="22"/>
      <c r="F60" s="17">
        <v>40</v>
      </c>
      <c r="G60" s="54">
        <v>139768</v>
      </c>
      <c r="H60" s="55">
        <v>62177</v>
      </c>
      <c r="I60" s="56">
        <f t="shared" si="7"/>
        <v>44.48586228607407</v>
      </c>
      <c r="J60" s="15"/>
      <c r="K60" s="15"/>
    </row>
    <row r="61" spans="1:19" ht="60">
      <c r="A61" s="8">
        <v>57</v>
      </c>
      <c r="B61" s="51" t="s">
        <v>94</v>
      </c>
      <c r="C61" s="12" t="s">
        <v>8</v>
      </c>
      <c r="D61" s="47">
        <v>43</v>
      </c>
      <c r="E61" s="23"/>
      <c r="F61" s="17">
        <v>43</v>
      </c>
      <c r="G61" s="57"/>
      <c r="H61" s="58"/>
      <c r="I61" s="56" t="e">
        <f t="shared" si="7"/>
        <v>#DIV/0!</v>
      </c>
      <c r="J61" s="15"/>
      <c r="K61" s="59"/>
      <c r="L61" s="60"/>
      <c r="M61" s="60"/>
      <c r="N61" s="60"/>
      <c r="O61" s="60"/>
      <c r="P61" s="60"/>
      <c r="Q61" s="60"/>
      <c r="R61" s="60"/>
      <c r="S61" s="60"/>
    </row>
    <row r="62" spans="1:11" ht="49.5" customHeight="1">
      <c r="A62" s="8">
        <v>58</v>
      </c>
      <c r="B62" s="51" t="s">
        <v>95</v>
      </c>
      <c r="C62" s="12" t="s">
        <v>8</v>
      </c>
      <c r="D62" s="47">
        <v>100</v>
      </c>
      <c r="E62" s="23"/>
      <c r="F62" s="17">
        <v>100</v>
      </c>
      <c r="G62" s="41"/>
      <c r="H62" s="42"/>
      <c r="I62" s="14" t="e">
        <f t="shared" si="7"/>
        <v>#DIV/0!</v>
      </c>
      <c r="J62" s="15"/>
      <c r="K62" s="15"/>
    </row>
    <row r="63" spans="1:9" ht="107.25" customHeight="1">
      <c r="A63" s="61">
        <v>59</v>
      </c>
      <c r="B63" s="62" t="s">
        <v>96</v>
      </c>
      <c r="C63" s="12" t="s">
        <v>8</v>
      </c>
      <c r="D63" s="17">
        <v>50</v>
      </c>
      <c r="E63" s="17"/>
      <c r="F63" s="17">
        <v>55</v>
      </c>
      <c r="G63" s="8">
        <v>15194</v>
      </c>
      <c r="H63" s="13">
        <v>7447</v>
      </c>
      <c r="I63" s="74">
        <f t="shared" si="7"/>
        <v>49.01276819797288</v>
      </c>
    </row>
    <row r="64" spans="1:9" ht="135">
      <c r="A64" s="61">
        <v>60</v>
      </c>
      <c r="B64" s="62" t="s">
        <v>97</v>
      </c>
      <c r="C64" s="12" t="s">
        <v>8</v>
      </c>
      <c r="D64" s="64">
        <v>80</v>
      </c>
      <c r="E64" s="64"/>
      <c r="F64" s="64">
        <v>85</v>
      </c>
      <c r="G64" s="65">
        <v>313</v>
      </c>
      <c r="H64" s="13">
        <v>245</v>
      </c>
      <c r="I64" s="63">
        <f t="shared" si="7"/>
        <v>78.27476038338658</v>
      </c>
    </row>
    <row r="65" spans="1:9" ht="15">
      <c r="A65" s="66"/>
      <c r="B65" s="67"/>
      <c r="C65" s="68"/>
      <c r="D65" s="69"/>
      <c r="E65" s="69"/>
      <c r="F65" s="69"/>
      <c r="G65" s="70"/>
      <c r="H65" s="70"/>
      <c r="I65" s="71"/>
    </row>
    <row r="66" spans="1:9" ht="15">
      <c r="A66" s="66"/>
      <c r="B66" s="67"/>
      <c r="C66" s="68"/>
      <c r="D66" s="69"/>
      <c r="E66" s="69"/>
      <c r="F66" s="69"/>
      <c r="G66" s="70"/>
      <c r="H66" s="70"/>
      <c r="I66" s="71"/>
    </row>
    <row r="67" spans="1:2" ht="12.75">
      <c r="A67" s="37" t="s">
        <v>103</v>
      </c>
      <c r="B67" s="72"/>
    </row>
    <row r="69" ht="12" customHeight="1">
      <c r="B69" s="73" t="s">
        <v>104</v>
      </c>
    </row>
    <row r="70" ht="12.75">
      <c r="B70" s="2" t="s">
        <v>100</v>
      </c>
    </row>
  </sheetData>
  <sheetProtection selectLockedCells="1" selectUnlockedCells="1"/>
  <mergeCells count="27">
    <mergeCell ref="A1:I1"/>
    <mergeCell ref="A2:I2"/>
    <mergeCell ref="A3:A4"/>
    <mergeCell ref="B3:B4"/>
    <mergeCell ref="C3:C4"/>
    <mergeCell ref="D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6:F16"/>
    <mergeCell ref="E17:F17"/>
    <mergeCell ref="E18:F18"/>
    <mergeCell ref="D29:E29"/>
    <mergeCell ref="D30:E30"/>
    <mergeCell ref="D35:E35"/>
    <mergeCell ref="D36:E36"/>
    <mergeCell ref="D37:E37"/>
    <mergeCell ref="D44:E44"/>
    <mergeCell ref="D45:E45"/>
    <mergeCell ref="D59:F59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pane xSplit="6" ySplit="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8" sqref="G8"/>
    </sheetView>
  </sheetViews>
  <sheetFormatPr defaultColWidth="9.140625" defaultRowHeight="12.75"/>
  <cols>
    <col min="1" max="1" width="3.140625" style="1" customWidth="1"/>
    <col min="2" max="2" width="45.8515625" style="2" customWidth="1"/>
    <col min="3" max="3" width="10.7109375" style="3" customWidth="1"/>
    <col min="4" max="4" width="5.57421875" style="1" customWidth="1"/>
    <col min="5" max="5" width="2.140625" style="1" hidden="1" customWidth="1"/>
    <col min="6" max="6" width="6.28125" style="1" customWidth="1"/>
    <col min="7" max="7" width="10.421875" style="1" customWidth="1"/>
    <col min="8" max="8" width="9.8515625" style="1" customWidth="1"/>
    <col min="9" max="9" width="8.140625" style="4" customWidth="1"/>
    <col min="10" max="10" width="9.00390625" style="1" hidden="1" customWidth="1"/>
    <col min="11" max="11" width="78.28125" style="1" hidden="1" customWidth="1"/>
    <col min="12" max="12" width="9.00390625" style="1" hidden="1" customWidth="1"/>
    <col min="13" max="16384" width="9.140625" style="1" customWidth="1"/>
  </cols>
  <sheetData>
    <row r="1" spans="1:9" ht="14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4.25">
      <c r="A2" s="6" t="s">
        <v>105</v>
      </c>
      <c r="B2" s="6"/>
      <c r="C2" s="6"/>
      <c r="D2" s="6"/>
      <c r="E2" s="6"/>
      <c r="F2" s="6"/>
      <c r="G2" s="6"/>
      <c r="H2" s="6"/>
      <c r="I2" s="6"/>
    </row>
    <row r="3" spans="1:9" ht="52.5" customHeight="1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8" t="s">
        <v>6</v>
      </c>
      <c r="H3" s="8" t="s">
        <v>7</v>
      </c>
      <c r="I3" s="9" t="s">
        <v>8</v>
      </c>
    </row>
    <row r="4" spans="1:9" ht="13.5" customHeight="1">
      <c r="A4" s="7"/>
      <c r="B4" s="7"/>
      <c r="C4" s="7"/>
      <c r="D4" s="7" t="s">
        <v>9</v>
      </c>
      <c r="E4" s="7" t="s">
        <v>10</v>
      </c>
      <c r="F4" s="7"/>
      <c r="G4" s="7"/>
      <c r="H4" s="10"/>
      <c r="I4" s="11"/>
    </row>
    <row r="5" spans="1:11" ht="43.5" customHeight="1">
      <c r="A5" s="8">
        <v>1</v>
      </c>
      <c r="B5" s="8" t="s">
        <v>11</v>
      </c>
      <c r="C5" s="12" t="s">
        <v>12</v>
      </c>
      <c r="D5" s="8">
        <v>4.1</v>
      </c>
      <c r="E5" s="8">
        <v>4.3</v>
      </c>
      <c r="F5" s="8"/>
      <c r="G5" s="8">
        <v>383</v>
      </c>
      <c r="H5" s="13">
        <v>2</v>
      </c>
      <c r="I5" s="14">
        <f aca="true" t="shared" si="0" ref="I5:I6">H5/G5*1000</f>
        <v>5.221932114882507</v>
      </c>
      <c r="J5" s="15"/>
      <c r="K5" s="15"/>
    </row>
    <row r="6" spans="1:11" ht="60" customHeight="1">
      <c r="A6" s="8">
        <v>2</v>
      </c>
      <c r="B6" s="8" t="s">
        <v>13</v>
      </c>
      <c r="C6" s="12" t="s">
        <v>14</v>
      </c>
      <c r="D6" s="8">
        <v>6.5</v>
      </c>
      <c r="E6" s="8">
        <v>7.5</v>
      </c>
      <c r="F6" s="8"/>
      <c r="G6" s="8">
        <v>688</v>
      </c>
      <c r="H6" s="13">
        <v>3</v>
      </c>
      <c r="I6" s="16">
        <f t="shared" si="0"/>
        <v>4.3604651162790695</v>
      </c>
      <c r="J6" s="15"/>
      <c r="K6" s="15"/>
    </row>
    <row r="7" spans="1:11" ht="43.5" customHeight="1">
      <c r="A7" s="8">
        <v>3</v>
      </c>
      <c r="B7" s="8" t="s">
        <v>15</v>
      </c>
      <c r="C7" s="12" t="s">
        <v>16</v>
      </c>
      <c r="D7" s="17">
        <v>44</v>
      </c>
      <c r="E7" s="17">
        <v>47</v>
      </c>
      <c r="F7" s="17"/>
      <c r="G7" s="8">
        <v>11535</v>
      </c>
      <c r="H7" s="13">
        <v>4</v>
      </c>
      <c r="I7" s="14">
        <f>H7*100000/G7</f>
        <v>34.677069787602946</v>
      </c>
      <c r="J7" s="15"/>
      <c r="K7" s="15"/>
    </row>
    <row r="8" spans="1:11" ht="30.75" customHeight="1">
      <c r="A8" s="8">
        <v>4</v>
      </c>
      <c r="B8" s="8" t="s">
        <v>17</v>
      </c>
      <c r="C8" s="12" t="s">
        <v>12</v>
      </c>
      <c r="D8" s="17">
        <v>5</v>
      </c>
      <c r="E8" s="8">
        <v>5.2</v>
      </c>
      <c r="F8" s="8"/>
      <c r="G8" s="8">
        <v>383</v>
      </c>
      <c r="H8" s="13">
        <v>3</v>
      </c>
      <c r="I8" s="14">
        <f aca="true" t="shared" si="1" ref="I8:I9">H8/G8*1000</f>
        <v>7.832898172323759</v>
      </c>
      <c r="J8" s="15"/>
      <c r="K8" s="15"/>
    </row>
    <row r="9" spans="1:11" ht="41.25" customHeight="1">
      <c r="A9" s="8">
        <v>5</v>
      </c>
      <c r="B9" s="8" t="s">
        <v>18</v>
      </c>
      <c r="C9" s="12" t="s">
        <v>19</v>
      </c>
      <c r="D9" s="17">
        <v>0.6</v>
      </c>
      <c r="E9" s="17">
        <v>1</v>
      </c>
      <c r="F9" s="17"/>
      <c r="G9" s="8">
        <v>489</v>
      </c>
      <c r="H9" s="13">
        <v>2</v>
      </c>
      <c r="I9" s="14">
        <f t="shared" si="1"/>
        <v>4.08997955010225</v>
      </c>
      <c r="J9" s="15">
        <f aca="true" t="shared" si="2" ref="J9:J13">I9*4</f>
        <v>16.359918200409</v>
      </c>
      <c r="K9" s="15" t="s">
        <v>20</v>
      </c>
    </row>
    <row r="10" spans="1:11" ht="26.25" customHeight="1">
      <c r="A10" s="8">
        <v>6</v>
      </c>
      <c r="B10" s="8" t="s">
        <v>21</v>
      </c>
      <c r="C10" s="12" t="s">
        <v>22</v>
      </c>
      <c r="D10" s="17">
        <v>506.2</v>
      </c>
      <c r="E10" s="17">
        <v>552.9</v>
      </c>
      <c r="F10" s="17"/>
      <c r="G10" s="18">
        <v>55360</v>
      </c>
      <c r="H10" s="19">
        <v>176</v>
      </c>
      <c r="I10" s="14">
        <f aca="true" t="shared" si="3" ref="I10:I18">H10/G10*100000</f>
        <v>317.91907514450867</v>
      </c>
      <c r="J10" s="15">
        <f t="shared" si="2"/>
        <v>1271.6763005780347</v>
      </c>
      <c r="K10" s="15"/>
    </row>
    <row r="11" spans="1:11" ht="27" customHeight="1">
      <c r="A11" s="8">
        <v>7</v>
      </c>
      <c r="B11" s="8" t="s">
        <v>23</v>
      </c>
      <c r="C11" s="12" t="s">
        <v>24</v>
      </c>
      <c r="D11" s="17">
        <v>531.2</v>
      </c>
      <c r="E11" s="17">
        <v>531.9</v>
      </c>
      <c r="F11" s="17"/>
      <c r="G11" s="18">
        <v>93248</v>
      </c>
      <c r="H11" s="19">
        <v>374</v>
      </c>
      <c r="I11" s="16">
        <f t="shared" si="3"/>
        <v>401.08098833218946</v>
      </c>
      <c r="J11" s="15">
        <f t="shared" si="2"/>
        <v>1604.3239533287579</v>
      </c>
      <c r="K11" s="15"/>
    </row>
    <row r="12" spans="1:11" ht="31.5" customHeight="1">
      <c r="A12" s="8">
        <v>8</v>
      </c>
      <c r="B12" s="8" t="s">
        <v>25</v>
      </c>
      <c r="C12" s="12" t="s">
        <v>24</v>
      </c>
      <c r="D12" s="20">
        <v>21.2</v>
      </c>
      <c r="E12" s="20">
        <v>23.6</v>
      </c>
      <c r="F12" s="20"/>
      <c r="G12" s="18">
        <v>93248</v>
      </c>
      <c r="H12" s="19">
        <v>17</v>
      </c>
      <c r="I12" s="16">
        <f t="shared" si="3"/>
        <v>18.230954015099517</v>
      </c>
      <c r="J12" s="15">
        <f t="shared" si="2"/>
        <v>72.92381606039807</v>
      </c>
      <c r="K12" s="15"/>
    </row>
    <row r="13" spans="1:11" ht="31.5" customHeight="1">
      <c r="A13" s="8">
        <v>9</v>
      </c>
      <c r="B13" s="8" t="s">
        <v>26</v>
      </c>
      <c r="C13" s="12" t="s">
        <v>24</v>
      </c>
      <c r="D13" s="8">
        <v>69.7</v>
      </c>
      <c r="E13" s="8">
        <v>71.8</v>
      </c>
      <c r="F13" s="8"/>
      <c r="G13" s="18">
        <v>93248</v>
      </c>
      <c r="H13" s="19">
        <v>58</v>
      </c>
      <c r="I13" s="16">
        <f t="shared" si="3"/>
        <v>62.199725463280714</v>
      </c>
      <c r="J13" s="15">
        <f t="shared" si="2"/>
        <v>248.79890185312286</v>
      </c>
      <c r="K13" s="15"/>
    </row>
    <row r="14" spans="1:11" ht="31.5" customHeight="1">
      <c r="A14" s="8">
        <v>10</v>
      </c>
      <c r="B14" s="8" t="s">
        <v>27</v>
      </c>
      <c r="C14" s="12" t="s">
        <v>28</v>
      </c>
      <c r="D14" s="17">
        <v>280.1</v>
      </c>
      <c r="E14" s="21"/>
      <c r="F14" s="22">
        <v>288.6</v>
      </c>
      <c r="G14" s="18">
        <v>93248</v>
      </c>
      <c r="H14" s="19">
        <v>202</v>
      </c>
      <c r="I14" s="14">
        <f t="shared" si="3"/>
        <v>216.62663006177078</v>
      </c>
      <c r="J14" s="15"/>
      <c r="K14" s="15"/>
    </row>
    <row r="15" spans="1:11" ht="31.5" customHeight="1">
      <c r="A15" s="8">
        <v>11</v>
      </c>
      <c r="B15" s="8" t="s">
        <v>29</v>
      </c>
      <c r="C15" s="12" t="s">
        <v>28</v>
      </c>
      <c r="D15" s="17">
        <v>154.7</v>
      </c>
      <c r="E15" s="21"/>
      <c r="F15" s="23">
        <v>159</v>
      </c>
      <c r="G15" s="18">
        <v>93248</v>
      </c>
      <c r="H15" s="19">
        <v>110</v>
      </c>
      <c r="I15" s="14">
        <f t="shared" si="3"/>
        <v>117.964996568291</v>
      </c>
      <c r="J15" s="15"/>
      <c r="K15" s="15"/>
    </row>
    <row r="16" spans="1:11" ht="32.25" customHeight="1">
      <c r="A16" s="8">
        <v>12</v>
      </c>
      <c r="B16" s="8" t="s">
        <v>30</v>
      </c>
      <c r="C16" s="12" t="s">
        <v>24</v>
      </c>
      <c r="D16" s="17">
        <v>47</v>
      </c>
      <c r="E16" s="17">
        <v>52</v>
      </c>
      <c r="F16" s="17"/>
      <c r="G16" s="18">
        <v>93248</v>
      </c>
      <c r="H16" s="19">
        <v>51</v>
      </c>
      <c r="I16" s="14">
        <f t="shared" si="3"/>
        <v>54.692862045298554</v>
      </c>
      <c r="J16" s="15">
        <f aca="true" t="shared" si="4" ref="J16:J18">I16*4</f>
        <v>218.77144818119422</v>
      </c>
      <c r="K16" s="15"/>
    </row>
    <row r="17" spans="1:11" ht="30.75" customHeight="1">
      <c r="A17" s="8">
        <v>13</v>
      </c>
      <c r="B17" s="8" t="s">
        <v>31</v>
      </c>
      <c r="C17" s="12" t="s">
        <v>24</v>
      </c>
      <c r="D17" s="17">
        <v>185.7</v>
      </c>
      <c r="E17" s="17">
        <v>189.1</v>
      </c>
      <c r="F17" s="17"/>
      <c r="G17" s="18">
        <v>93248</v>
      </c>
      <c r="H17" s="19">
        <v>136</v>
      </c>
      <c r="I17" s="14">
        <f t="shared" si="3"/>
        <v>145.84763212079613</v>
      </c>
      <c r="J17" s="15">
        <f t="shared" si="4"/>
        <v>583.3905284831845</v>
      </c>
      <c r="K17" s="15"/>
    </row>
    <row r="18" spans="1:11" ht="28.5" customHeight="1">
      <c r="A18" s="8">
        <v>14</v>
      </c>
      <c r="B18" s="8" t="s">
        <v>32</v>
      </c>
      <c r="C18" s="12" t="s">
        <v>24</v>
      </c>
      <c r="D18" s="17">
        <v>75</v>
      </c>
      <c r="E18" s="17">
        <v>80</v>
      </c>
      <c r="F18" s="17"/>
      <c r="G18" s="18">
        <v>93248</v>
      </c>
      <c r="H18" s="19">
        <v>47</v>
      </c>
      <c r="I18" s="14">
        <f t="shared" si="3"/>
        <v>50.40322580645161</v>
      </c>
      <c r="J18" s="15">
        <f t="shared" si="4"/>
        <v>201.61290322580643</v>
      </c>
      <c r="K18" s="15"/>
    </row>
    <row r="19" spans="1:11" ht="28.5" customHeight="1">
      <c r="A19" s="24">
        <v>15</v>
      </c>
      <c r="B19" s="8" t="s">
        <v>33</v>
      </c>
      <c r="C19" s="12" t="s">
        <v>8</v>
      </c>
      <c r="D19" s="17">
        <v>2</v>
      </c>
      <c r="E19" s="17"/>
      <c r="F19" s="17">
        <v>3</v>
      </c>
      <c r="G19" s="8">
        <v>81818</v>
      </c>
      <c r="H19" s="13">
        <v>71</v>
      </c>
      <c r="I19" s="14">
        <f aca="true" t="shared" si="5" ref="I19:I35">H19/G19*100</f>
        <v>0.08677797061771249</v>
      </c>
      <c r="J19" s="15"/>
      <c r="K19" s="15"/>
    </row>
    <row r="20" spans="1:13" ht="28.5" customHeight="1">
      <c r="A20" s="24">
        <v>16</v>
      </c>
      <c r="B20" s="18" t="s">
        <v>34</v>
      </c>
      <c r="C20" s="25" t="s">
        <v>35</v>
      </c>
      <c r="D20" s="20">
        <v>65</v>
      </c>
      <c r="E20" s="20"/>
      <c r="F20" s="20">
        <v>70</v>
      </c>
      <c r="G20" s="18">
        <v>52844</v>
      </c>
      <c r="H20" s="19">
        <v>24396</v>
      </c>
      <c r="I20" s="14">
        <f t="shared" si="5"/>
        <v>46.16607372644009</v>
      </c>
      <c r="J20" s="26"/>
      <c r="K20" s="27"/>
      <c r="L20" s="28"/>
      <c r="M20" s="29"/>
    </row>
    <row r="21" spans="1:11" ht="28.5" customHeight="1">
      <c r="A21" s="24">
        <v>17</v>
      </c>
      <c r="B21" s="8" t="s">
        <v>36</v>
      </c>
      <c r="C21" s="12" t="s">
        <v>8</v>
      </c>
      <c r="D21" s="17">
        <v>30</v>
      </c>
      <c r="E21" s="17"/>
      <c r="F21" s="17">
        <v>36.2</v>
      </c>
      <c r="G21" s="8">
        <v>283</v>
      </c>
      <c r="H21" s="13">
        <v>72</v>
      </c>
      <c r="I21" s="14">
        <f t="shared" si="5"/>
        <v>25.4416961130742</v>
      </c>
      <c r="J21" s="15"/>
      <c r="K21" s="15"/>
    </row>
    <row r="22" spans="1:11" ht="30" customHeight="1">
      <c r="A22" s="24">
        <v>18</v>
      </c>
      <c r="B22" s="30" t="s">
        <v>37</v>
      </c>
      <c r="C22" s="31" t="s">
        <v>38</v>
      </c>
      <c r="D22" s="32">
        <v>8</v>
      </c>
      <c r="E22" s="32"/>
      <c r="F22" s="32">
        <v>9.5</v>
      </c>
      <c r="G22" s="33">
        <v>119</v>
      </c>
      <c r="H22" s="34">
        <v>11</v>
      </c>
      <c r="I22" s="35">
        <f t="shared" si="5"/>
        <v>9.243697478991598</v>
      </c>
      <c r="J22" s="15"/>
      <c r="K22" s="15"/>
    </row>
    <row r="23" spans="1:11" ht="72.75" customHeight="1">
      <c r="A23" s="24">
        <v>19</v>
      </c>
      <c r="B23" s="8" t="s">
        <v>39</v>
      </c>
      <c r="C23" s="12" t="s">
        <v>40</v>
      </c>
      <c r="D23" s="17">
        <v>57.7</v>
      </c>
      <c r="E23" s="17"/>
      <c r="F23" s="17">
        <v>58.1</v>
      </c>
      <c r="G23" s="8">
        <v>283</v>
      </c>
      <c r="H23" s="13">
        <v>170</v>
      </c>
      <c r="I23" s="14">
        <f t="shared" si="5"/>
        <v>60.07067137809188</v>
      </c>
      <c r="J23" s="15"/>
      <c r="K23" s="15"/>
    </row>
    <row r="24" spans="1:11" ht="73.5" customHeight="1">
      <c r="A24" s="24">
        <v>20</v>
      </c>
      <c r="B24" s="36" t="s">
        <v>41</v>
      </c>
      <c r="C24" s="12" t="s">
        <v>8</v>
      </c>
      <c r="D24" s="8">
        <v>25</v>
      </c>
      <c r="E24" s="8"/>
      <c r="F24" s="8">
        <v>30</v>
      </c>
      <c r="G24" s="8" t="s">
        <v>42</v>
      </c>
      <c r="H24" s="13" t="s">
        <v>42</v>
      </c>
      <c r="I24" s="14" t="e">
        <f t="shared" si="5"/>
        <v>#VALUE!</v>
      </c>
      <c r="J24" s="15" t="s">
        <v>43</v>
      </c>
      <c r="K24" s="37"/>
    </row>
    <row r="25" spans="1:11" ht="77.25" customHeight="1">
      <c r="A25" s="24">
        <v>21</v>
      </c>
      <c r="B25" s="38" t="s">
        <v>44</v>
      </c>
      <c r="C25" s="12" t="s">
        <v>8</v>
      </c>
      <c r="D25" s="17">
        <v>37.2</v>
      </c>
      <c r="E25" s="17">
        <v>100</v>
      </c>
      <c r="F25" s="17">
        <v>43.1</v>
      </c>
      <c r="G25" s="18">
        <v>38</v>
      </c>
      <c r="H25" s="19">
        <v>6</v>
      </c>
      <c r="I25" s="16">
        <f t="shared" si="5"/>
        <v>15.789473684210526</v>
      </c>
      <c r="J25" s="15"/>
      <c r="K25" s="15"/>
    </row>
    <row r="26" spans="1:11" ht="90.75" customHeight="1">
      <c r="A26" s="24">
        <v>22</v>
      </c>
      <c r="B26" s="38" t="s">
        <v>45</v>
      </c>
      <c r="C26" s="12" t="s">
        <v>8</v>
      </c>
      <c r="D26" s="17">
        <v>4.5</v>
      </c>
      <c r="E26" s="17"/>
      <c r="F26" s="17">
        <v>5.6</v>
      </c>
      <c r="G26" s="18">
        <v>38</v>
      </c>
      <c r="H26" s="19">
        <v>0</v>
      </c>
      <c r="I26" s="16">
        <f t="shared" si="5"/>
        <v>0</v>
      </c>
      <c r="J26" s="15"/>
      <c r="K26" s="15"/>
    </row>
    <row r="27" spans="1:11" ht="38.25" customHeight="1">
      <c r="A27" s="24">
        <v>23</v>
      </c>
      <c r="B27" s="38" t="s">
        <v>46</v>
      </c>
      <c r="C27" s="12" t="s">
        <v>8</v>
      </c>
      <c r="D27" s="17">
        <v>13</v>
      </c>
      <c r="E27" s="17"/>
      <c r="F27" s="17">
        <v>18</v>
      </c>
      <c r="G27" s="18">
        <v>15</v>
      </c>
      <c r="H27" s="19">
        <v>9</v>
      </c>
      <c r="I27" s="14">
        <f t="shared" si="5"/>
        <v>60</v>
      </c>
      <c r="J27" s="15"/>
      <c r="K27" s="15"/>
    </row>
    <row r="28" spans="1:11" ht="46.5" customHeight="1">
      <c r="A28" s="24">
        <v>24</v>
      </c>
      <c r="B28" s="38" t="s">
        <v>47</v>
      </c>
      <c r="C28" s="12" t="s">
        <v>8</v>
      </c>
      <c r="D28" s="17">
        <v>18</v>
      </c>
      <c r="E28" s="17"/>
      <c r="F28" s="17">
        <v>20</v>
      </c>
      <c r="G28" s="18">
        <v>44</v>
      </c>
      <c r="H28" s="19">
        <v>19</v>
      </c>
      <c r="I28" s="14">
        <f t="shared" si="5"/>
        <v>43.18181818181818</v>
      </c>
      <c r="J28" s="15"/>
      <c r="K28" s="15"/>
    </row>
    <row r="29" spans="1:11" ht="44.25" customHeight="1">
      <c r="A29" s="8">
        <v>25</v>
      </c>
      <c r="B29" s="8" t="s">
        <v>48</v>
      </c>
      <c r="C29" s="12" t="s">
        <v>8</v>
      </c>
      <c r="D29" s="17">
        <v>99</v>
      </c>
      <c r="E29" s="17"/>
      <c r="F29" s="17">
        <v>100</v>
      </c>
      <c r="G29" s="8">
        <v>14610</v>
      </c>
      <c r="H29" s="13">
        <v>3775</v>
      </c>
      <c r="I29" s="14">
        <f t="shared" si="5"/>
        <v>25.838466803559207</v>
      </c>
      <c r="J29" s="15"/>
      <c r="K29" s="15"/>
    </row>
    <row r="30" spans="1:11" ht="38.25" customHeight="1">
      <c r="A30" s="8">
        <v>26</v>
      </c>
      <c r="B30" s="8" t="s">
        <v>49</v>
      </c>
      <c r="C30" s="12" t="s">
        <v>50</v>
      </c>
      <c r="D30" s="17">
        <v>40.4</v>
      </c>
      <c r="E30" s="17"/>
      <c r="F30" s="17">
        <v>40.9</v>
      </c>
      <c r="G30" s="18">
        <v>81818</v>
      </c>
      <c r="H30" s="19">
        <v>33544</v>
      </c>
      <c r="I30" s="14">
        <f t="shared" si="5"/>
        <v>40.99831332958518</v>
      </c>
      <c r="J30" s="15"/>
      <c r="K30" s="15"/>
    </row>
    <row r="31" spans="1:11" ht="48" customHeight="1">
      <c r="A31" s="8">
        <v>27</v>
      </c>
      <c r="B31" s="8" t="s">
        <v>51</v>
      </c>
      <c r="C31" s="12" t="s">
        <v>8</v>
      </c>
      <c r="D31" s="17">
        <v>36.8</v>
      </c>
      <c r="E31" s="17"/>
      <c r="F31" s="17">
        <v>41.2</v>
      </c>
      <c r="G31" s="18">
        <v>26458</v>
      </c>
      <c r="H31" s="19">
        <v>2185</v>
      </c>
      <c r="I31" s="14">
        <f t="shared" si="5"/>
        <v>8.258371759014286</v>
      </c>
      <c r="J31" s="15"/>
      <c r="K31" s="15"/>
    </row>
    <row r="32" spans="1:14" ht="62.25" customHeight="1">
      <c r="A32" s="8">
        <v>28</v>
      </c>
      <c r="B32" s="39" t="s">
        <v>52</v>
      </c>
      <c r="C32" s="12" t="s">
        <v>8</v>
      </c>
      <c r="D32" s="17">
        <v>67.9</v>
      </c>
      <c r="E32" s="17"/>
      <c r="F32" s="17">
        <v>69.1</v>
      </c>
      <c r="G32" s="18">
        <v>9450</v>
      </c>
      <c r="H32" s="19">
        <v>6704</v>
      </c>
      <c r="I32" s="14">
        <f t="shared" si="5"/>
        <v>70.94179894179894</v>
      </c>
      <c r="J32" s="15"/>
      <c r="K32" s="15"/>
      <c r="N32" s="37" t="s">
        <v>102</v>
      </c>
    </row>
    <row r="33" spans="1:11" ht="75" customHeight="1">
      <c r="A33" s="8">
        <v>29</v>
      </c>
      <c r="B33" s="39" t="s">
        <v>53</v>
      </c>
      <c r="C33" s="12" t="s">
        <v>8</v>
      </c>
      <c r="D33" s="17">
        <v>50</v>
      </c>
      <c r="E33" s="17"/>
      <c r="F33" s="17">
        <v>60</v>
      </c>
      <c r="G33" s="18">
        <v>60</v>
      </c>
      <c r="H33" s="19">
        <v>51</v>
      </c>
      <c r="I33" s="14">
        <f t="shared" si="5"/>
        <v>85</v>
      </c>
      <c r="J33" s="15"/>
      <c r="K33" s="15"/>
    </row>
    <row r="34" spans="1:11" ht="42.75" customHeight="1">
      <c r="A34" s="8">
        <v>30</v>
      </c>
      <c r="B34" s="38" t="s">
        <v>54</v>
      </c>
      <c r="C34" s="12" t="s">
        <v>8</v>
      </c>
      <c r="D34" s="17">
        <v>98</v>
      </c>
      <c r="E34" s="17"/>
      <c r="F34" s="40">
        <v>100</v>
      </c>
      <c r="G34" s="41">
        <v>667</v>
      </c>
      <c r="H34" s="42">
        <v>659</v>
      </c>
      <c r="I34" s="43">
        <f t="shared" si="5"/>
        <v>98.80059970014993</v>
      </c>
      <c r="J34" s="15"/>
      <c r="K34" s="15"/>
    </row>
    <row r="35" spans="1:11" ht="26.25" customHeight="1">
      <c r="A35" s="8">
        <v>31</v>
      </c>
      <c r="B35" s="41" t="s">
        <v>55</v>
      </c>
      <c r="C35" s="44" t="s">
        <v>8</v>
      </c>
      <c r="D35" s="40">
        <v>98</v>
      </c>
      <c r="E35" s="40"/>
      <c r="F35" s="40">
        <v>100</v>
      </c>
      <c r="G35" s="41">
        <v>677</v>
      </c>
      <c r="H35" s="42">
        <v>669</v>
      </c>
      <c r="I35" s="14">
        <f t="shared" si="5"/>
        <v>98.81831610044313</v>
      </c>
      <c r="J35" s="15"/>
      <c r="K35" s="15"/>
    </row>
    <row r="36" spans="1:11" ht="42" customHeight="1">
      <c r="A36" s="8">
        <v>32</v>
      </c>
      <c r="B36" s="41" t="s">
        <v>56</v>
      </c>
      <c r="C36" s="44" t="s">
        <v>57</v>
      </c>
      <c r="D36" s="40">
        <v>14</v>
      </c>
      <c r="E36" s="40"/>
      <c r="F36" s="40">
        <v>14.3</v>
      </c>
      <c r="G36" s="41">
        <v>26022</v>
      </c>
      <c r="H36" s="42">
        <v>93</v>
      </c>
      <c r="I36" s="14">
        <f>H36/G36*1000</f>
        <v>3.5738990085312428</v>
      </c>
      <c r="J36" s="15"/>
      <c r="K36" s="15"/>
    </row>
    <row r="37" spans="1:11" ht="76.5" customHeight="1">
      <c r="A37" s="8">
        <v>33</v>
      </c>
      <c r="B37" s="18" t="s">
        <v>58</v>
      </c>
      <c r="C37" s="25" t="s">
        <v>59</v>
      </c>
      <c r="D37" s="18">
        <v>95</v>
      </c>
      <c r="E37" s="18"/>
      <c r="F37" s="18">
        <v>100</v>
      </c>
      <c r="G37" s="18">
        <v>614</v>
      </c>
      <c r="H37" s="19">
        <v>592</v>
      </c>
      <c r="I37" s="14">
        <f aca="true" t="shared" si="6" ref="I37:I57">H37/G37*100</f>
        <v>96.41693811074919</v>
      </c>
      <c r="J37" s="15"/>
      <c r="K37" s="15"/>
    </row>
    <row r="38" spans="1:11" ht="63.75">
      <c r="A38" s="8">
        <v>34</v>
      </c>
      <c r="B38" s="8" t="s">
        <v>60</v>
      </c>
      <c r="C38" s="44" t="s">
        <v>61</v>
      </c>
      <c r="D38" s="45">
        <v>0</v>
      </c>
      <c r="E38" s="46"/>
      <c r="F38" s="41">
        <v>0.5</v>
      </c>
      <c r="G38" s="41">
        <v>448</v>
      </c>
      <c r="H38" s="42">
        <v>0</v>
      </c>
      <c r="I38" s="14">
        <f t="shared" si="6"/>
        <v>0</v>
      </c>
      <c r="J38" s="15"/>
      <c r="K38" s="15"/>
    </row>
    <row r="39" spans="1:11" ht="42" customHeight="1">
      <c r="A39" s="8">
        <v>35</v>
      </c>
      <c r="B39" s="8" t="s">
        <v>62</v>
      </c>
      <c r="C39" s="44" t="s">
        <v>63</v>
      </c>
      <c r="D39" s="45">
        <v>15.1</v>
      </c>
      <c r="E39" s="46"/>
      <c r="F39" s="41">
        <v>15.5</v>
      </c>
      <c r="G39" s="18">
        <v>46</v>
      </c>
      <c r="H39" s="19">
        <v>7</v>
      </c>
      <c r="I39" s="16">
        <f t="shared" si="6"/>
        <v>15.217391304347828</v>
      </c>
      <c r="J39" s="15"/>
      <c r="K39" s="15"/>
    </row>
    <row r="40" spans="1:11" ht="81.75" customHeight="1">
      <c r="A40" s="8">
        <v>36</v>
      </c>
      <c r="B40" s="8" t="s">
        <v>64</v>
      </c>
      <c r="C40" s="12" t="s">
        <v>65</v>
      </c>
      <c r="D40" s="47">
        <v>98</v>
      </c>
      <c r="E40" s="23"/>
      <c r="F40" s="17">
        <v>100</v>
      </c>
      <c r="G40" s="8">
        <v>8121</v>
      </c>
      <c r="H40" s="8">
        <v>7280</v>
      </c>
      <c r="I40" s="14">
        <f t="shared" si="6"/>
        <v>89.64413249599804</v>
      </c>
      <c r="J40" s="15"/>
      <c r="K40" s="15"/>
    </row>
    <row r="41" spans="1:11" ht="48.75" customHeight="1">
      <c r="A41" s="8">
        <v>37</v>
      </c>
      <c r="B41" s="8" t="s">
        <v>66</v>
      </c>
      <c r="C41" s="12" t="s">
        <v>67</v>
      </c>
      <c r="D41" s="47">
        <v>70</v>
      </c>
      <c r="E41" s="23"/>
      <c r="F41" s="17">
        <v>85</v>
      </c>
      <c r="G41" s="8">
        <v>1937</v>
      </c>
      <c r="H41" s="8">
        <v>1925</v>
      </c>
      <c r="I41" s="14">
        <f t="shared" si="6"/>
        <v>99.38048528652556</v>
      </c>
      <c r="J41" s="15"/>
      <c r="K41" s="15"/>
    </row>
    <row r="42" spans="1:11" ht="49.5" customHeight="1">
      <c r="A42" s="8">
        <v>38</v>
      </c>
      <c r="B42" s="8" t="s">
        <v>68</v>
      </c>
      <c r="C42" s="12" t="s">
        <v>69</v>
      </c>
      <c r="D42" s="47">
        <v>99</v>
      </c>
      <c r="E42" s="23"/>
      <c r="F42" s="17">
        <v>100</v>
      </c>
      <c r="G42" s="8">
        <v>0</v>
      </c>
      <c r="H42" s="8">
        <v>0</v>
      </c>
      <c r="I42" s="14" t="e">
        <f t="shared" si="6"/>
        <v>#DIV/0!</v>
      </c>
      <c r="J42" s="15"/>
      <c r="K42" s="15"/>
    </row>
    <row r="43" spans="1:13" ht="70.5" customHeight="1">
      <c r="A43" s="8">
        <v>39</v>
      </c>
      <c r="B43" s="48" t="s">
        <v>70</v>
      </c>
      <c r="C43" s="12" t="s">
        <v>69</v>
      </c>
      <c r="D43" s="47">
        <v>98</v>
      </c>
      <c r="E43" s="23"/>
      <c r="F43" s="17">
        <v>100</v>
      </c>
      <c r="G43" s="8">
        <v>99</v>
      </c>
      <c r="H43" s="13">
        <v>117</v>
      </c>
      <c r="I43" s="14">
        <f t="shared" si="6"/>
        <v>118.18181818181819</v>
      </c>
      <c r="J43" s="15"/>
      <c r="K43" s="15"/>
      <c r="L43" s="15"/>
      <c r="M43" s="15"/>
    </row>
    <row r="44" spans="1:11" ht="30" customHeight="1">
      <c r="A44" s="8">
        <v>40</v>
      </c>
      <c r="B44" s="8" t="s">
        <v>71</v>
      </c>
      <c r="C44" s="12" t="s">
        <v>8</v>
      </c>
      <c r="D44" s="17">
        <v>97</v>
      </c>
      <c r="E44" s="17"/>
      <c r="F44" s="17">
        <v>98</v>
      </c>
      <c r="G44" s="8">
        <v>383</v>
      </c>
      <c r="H44" s="13">
        <v>383</v>
      </c>
      <c r="I44" s="14">
        <f t="shared" si="6"/>
        <v>100</v>
      </c>
      <c r="J44" s="15"/>
      <c r="K44" s="15"/>
    </row>
    <row r="45" spans="1:11" ht="30" customHeight="1">
      <c r="A45" s="8">
        <v>41</v>
      </c>
      <c r="B45" s="8" t="s">
        <v>72</v>
      </c>
      <c r="C45" s="12" t="s">
        <v>73</v>
      </c>
      <c r="D45" s="17">
        <v>98</v>
      </c>
      <c r="E45" s="17"/>
      <c r="F45" s="17">
        <v>100</v>
      </c>
      <c r="G45" s="8">
        <v>383</v>
      </c>
      <c r="H45" s="13">
        <v>383</v>
      </c>
      <c r="I45" s="14">
        <f t="shared" si="6"/>
        <v>100</v>
      </c>
      <c r="J45" s="15"/>
      <c r="K45" s="15"/>
    </row>
    <row r="46" spans="1:11" ht="31.5" customHeight="1">
      <c r="A46" s="8">
        <v>42</v>
      </c>
      <c r="B46" s="8" t="s">
        <v>74</v>
      </c>
      <c r="C46" s="12" t="s">
        <v>8</v>
      </c>
      <c r="D46" s="47">
        <v>98</v>
      </c>
      <c r="E46" s="23"/>
      <c r="F46" s="17">
        <v>100</v>
      </c>
      <c r="G46" s="18">
        <v>155</v>
      </c>
      <c r="H46" s="19">
        <v>143</v>
      </c>
      <c r="I46" s="16">
        <f t="shared" si="6"/>
        <v>92.25806451612904</v>
      </c>
      <c r="J46" s="15"/>
      <c r="K46" s="15"/>
    </row>
    <row r="47" spans="1:11" ht="31.5" customHeight="1">
      <c r="A47" s="8">
        <v>43</v>
      </c>
      <c r="B47" s="8" t="s">
        <v>75</v>
      </c>
      <c r="C47" s="12" t="s">
        <v>8</v>
      </c>
      <c r="D47" s="47">
        <v>49</v>
      </c>
      <c r="E47" s="23"/>
      <c r="F47" s="17">
        <v>50</v>
      </c>
      <c r="G47" s="18">
        <v>158254</v>
      </c>
      <c r="H47" s="19">
        <v>111384</v>
      </c>
      <c r="I47" s="14">
        <f t="shared" si="6"/>
        <v>70.38305508865494</v>
      </c>
      <c r="J47" s="15"/>
      <c r="K47" s="15"/>
    </row>
    <row r="48" spans="1:11" ht="62.25" customHeight="1">
      <c r="A48" s="8">
        <v>44</v>
      </c>
      <c r="B48" s="8" t="s">
        <v>76</v>
      </c>
      <c r="C48" s="12" t="s">
        <v>8</v>
      </c>
      <c r="D48" s="47">
        <v>60</v>
      </c>
      <c r="E48" s="23"/>
      <c r="F48" s="17">
        <v>65</v>
      </c>
      <c r="G48" s="18">
        <v>43</v>
      </c>
      <c r="H48" s="19">
        <v>27</v>
      </c>
      <c r="I48" s="14">
        <f t="shared" si="6"/>
        <v>62.7906976744186</v>
      </c>
      <c r="J48" s="15"/>
      <c r="K48" s="15"/>
    </row>
    <row r="49" spans="1:11" ht="48" customHeight="1">
      <c r="A49" s="8">
        <v>45</v>
      </c>
      <c r="B49" s="8" t="s">
        <v>77</v>
      </c>
      <c r="C49" s="12" t="s">
        <v>8</v>
      </c>
      <c r="D49" s="47">
        <v>60</v>
      </c>
      <c r="E49" s="23"/>
      <c r="F49" s="17">
        <v>65</v>
      </c>
      <c r="G49" s="18">
        <v>186</v>
      </c>
      <c r="H49" s="19">
        <v>132</v>
      </c>
      <c r="I49" s="14">
        <f t="shared" si="6"/>
        <v>70.96774193548387</v>
      </c>
      <c r="J49" s="15"/>
      <c r="K49" s="15"/>
    </row>
    <row r="50" spans="1:11" ht="59.25" customHeight="1">
      <c r="A50" s="8">
        <v>46</v>
      </c>
      <c r="B50" s="8" t="s">
        <v>78</v>
      </c>
      <c r="C50" s="12" t="s">
        <v>8</v>
      </c>
      <c r="D50" s="47">
        <v>60</v>
      </c>
      <c r="E50" s="23"/>
      <c r="F50" s="17">
        <v>65</v>
      </c>
      <c r="G50" s="18">
        <v>83</v>
      </c>
      <c r="H50" s="19">
        <v>62</v>
      </c>
      <c r="I50" s="14">
        <f t="shared" si="6"/>
        <v>74.69879518072288</v>
      </c>
      <c r="J50" s="15"/>
      <c r="K50" s="15"/>
    </row>
    <row r="51" spans="1:11" ht="63.75" customHeight="1">
      <c r="A51" s="8">
        <v>47</v>
      </c>
      <c r="B51" s="8" t="s">
        <v>79</v>
      </c>
      <c r="C51" s="12" t="s">
        <v>8</v>
      </c>
      <c r="D51" s="47">
        <v>60</v>
      </c>
      <c r="E51" s="23"/>
      <c r="F51" s="17">
        <v>65</v>
      </c>
      <c r="G51" s="18">
        <v>37</v>
      </c>
      <c r="H51" s="19">
        <v>30</v>
      </c>
      <c r="I51" s="14">
        <f t="shared" si="6"/>
        <v>81.08108108108108</v>
      </c>
      <c r="J51" s="15"/>
      <c r="K51" s="15"/>
    </row>
    <row r="52" spans="1:11" ht="76.5" customHeight="1">
      <c r="A52" s="8">
        <v>48</v>
      </c>
      <c r="B52" s="8" t="s">
        <v>80</v>
      </c>
      <c r="C52" s="12" t="s">
        <v>8</v>
      </c>
      <c r="D52" s="47">
        <v>60</v>
      </c>
      <c r="E52" s="23"/>
      <c r="F52" s="17">
        <v>65</v>
      </c>
      <c r="G52" s="18">
        <v>42</v>
      </c>
      <c r="H52" s="19">
        <v>34</v>
      </c>
      <c r="I52" s="14">
        <f t="shared" si="6"/>
        <v>80.95238095238095</v>
      </c>
      <c r="J52" s="15"/>
      <c r="K52" s="15"/>
    </row>
    <row r="53" spans="1:11" ht="31.5" customHeight="1">
      <c r="A53" s="8">
        <v>49</v>
      </c>
      <c r="B53" s="8" t="s">
        <v>81</v>
      </c>
      <c r="C53" s="12" t="s">
        <v>8</v>
      </c>
      <c r="D53" s="47">
        <v>95</v>
      </c>
      <c r="E53" s="23"/>
      <c r="F53" s="17">
        <v>97</v>
      </c>
      <c r="G53" s="18">
        <v>403</v>
      </c>
      <c r="H53" s="19">
        <v>384</v>
      </c>
      <c r="I53" s="16">
        <f t="shared" si="6"/>
        <v>95.28535980148884</v>
      </c>
      <c r="J53" s="15"/>
      <c r="K53" s="15"/>
    </row>
    <row r="54" spans="1:14" ht="38.25" customHeight="1">
      <c r="A54" s="8">
        <v>50</v>
      </c>
      <c r="B54" s="8" t="s">
        <v>82</v>
      </c>
      <c r="C54" s="12" t="s">
        <v>8</v>
      </c>
      <c r="D54" s="47">
        <v>95</v>
      </c>
      <c r="E54" s="23"/>
      <c r="F54" s="17">
        <v>100</v>
      </c>
      <c r="G54" s="8">
        <v>1838</v>
      </c>
      <c r="H54" s="8">
        <v>115</v>
      </c>
      <c r="I54" s="14">
        <f t="shared" si="6"/>
        <v>6.256800870511425</v>
      </c>
      <c r="J54" s="15"/>
      <c r="K54" s="15"/>
      <c r="N54" s="1" t="s">
        <v>106</v>
      </c>
    </row>
    <row r="55" spans="1:11" ht="45.75" customHeight="1">
      <c r="A55" s="8">
        <v>51</v>
      </c>
      <c r="B55" s="8" t="s">
        <v>84</v>
      </c>
      <c r="C55" s="12" t="s">
        <v>8</v>
      </c>
      <c r="D55" s="47">
        <v>95</v>
      </c>
      <c r="E55" s="23"/>
      <c r="F55" s="17">
        <v>100</v>
      </c>
      <c r="G55" s="8">
        <v>4</v>
      </c>
      <c r="H55" s="8">
        <v>4</v>
      </c>
      <c r="I55" s="14">
        <f t="shared" si="6"/>
        <v>100</v>
      </c>
      <c r="J55" s="15"/>
      <c r="K55" s="15"/>
    </row>
    <row r="56" spans="1:11" ht="47.25" customHeight="1">
      <c r="A56" s="8">
        <v>52</v>
      </c>
      <c r="B56" s="8" t="s">
        <v>85</v>
      </c>
      <c r="C56" s="12" t="s">
        <v>8</v>
      </c>
      <c r="D56" s="47">
        <v>100</v>
      </c>
      <c r="E56" s="23"/>
      <c r="F56" s="17">
        <v>100</v>
      </c>
      <c r="G56" s="8"/>
      <c r="H56" s="8"/>
      <c r="I56" s="14" t="e">
        <f t="shared" si="6"/>
        <v>#DIV/0!</v>
      </c>
      <c r="J56" s="15"/>
      <c r="K56" s="15"/>
    </row>
    <row r="57" spans="1:11" ht="59.25" customHeight="1">
      <c r="A57" s="8">
        <v>53</v>
      </c>
      <c r="B57" s="8" t="s">
        <v>86</v>
      </c>
      <c r="C57" s="12" t="s">
        <v>8</v>
      </c>
      <c r="D57" s="47">
        <v>83</v>
      </c>
      <c r="E57" s="23"/>
      <c r="F57" s="17">
        <v>93</v>
      </c>
      <c r="G57" s="8">
        <v>398</v>
      </c>
      <c r="H57" s="8">
        <v>390</v>
      </c>
      <c r="I57" s="14">
        <f t="shared" si="6"/>
        <v>97.98994974874373</v>
      </c>
      <c r="J57" s="15"/>
      <c r="K57" s="15"/>
    </row>
    <row r="58" spans="1:11" ht="60.75" customHeight="1">
      <c r="A58" s="50">
        <v>54</v>
      </c>
      <c r="B58" s="18" t="s">
        <v>87</v>
      </c>
      <c r="C58" s="12" t="s">
        <v>88</v>
      </c>
      <c r="D58" s="47">
        <v>1</v>
      </c>
      <c r="E58" s="23"/>
      <c r="F58" s="17">
        <v>1</v>
      </c>
      <c r="G58" s="8">
        <v>1</v>
      </c>
      <c r="H58" s="8">
        <v>1</v>
      </c>
      <c r="I58" s="14" t="s">
        <v>89</v>
      </c>
      <c r="J58" s="15"/>
      <c r="K58" s="15"/>
    </row>
    <row r="59" spans="1:11" ht="78.75" customHeight="1">
      <c r="A59" s="50">
        <v>55</v>
      </c>
      <c r="B59" s="51" t="s">
        <v>90</v>
      </c>
      <c r="C59" s="52" t="s">
        <v>91</v>
      </c>
      <c r="D59" s="53" t="s">
        <v>92</v>
      </c>
      <c r="E59" s="53"/>
      <c r="F59" s="53"/>
      <c r="G59" s="8">
        <v>6</v>
      </c>
      <c r="H59" s="13">
        <v>6</v>
      </c>
      <c r="I59" s="14">
        <f aca="true" t="shared" si="7" ref="I59:I64">H59/G59*100</f>
        <v>100</v>
      </c>
      <c r="J59" s="15"/>
      <c r="K59" s="37"/>
    </row>
    <row r="60" spans="1:11" ht="45">
      <c r="A60" s="8">
        <v>56</v>
      </c>
      <c r="B60" s="51" t="s">
        <v>93</v>
      </c>
      <c r="C60" s="12" t="s">
        <v>8</v>
      </c>
      <c r="D60" s="47">
        <v>40</v>
      </c>
      <c r="E60" s="22"/>
      <c r="F60" s="17">
        <v>40</v>
      </c>
      <c r="G60" s="54">
        <v>189788</v>
      </c>
      <c r="H60" s="55">
        <v>81067</v>
      </c>
      <c r="I60" s="56">
        <f t="shared" si="7"/>
        <v>42.714502497523554</v>
      </c>
      <c r="J60" s="15"/>
      <c r="K60" s="15"/>
    </row>
    <row r="61" spans="1:19" ht="60">
      <c r="A61" s="8">
        <v>57</v>
      </c>
      <c r="B61" s="51" t="s">
        <v>94</v>
      </c>
      <c r="C61" s="12" t="s">
        <v>8</v>
      </c>
      <c r="D61" s="47">
        <v>43</v>
      </c>
      <c r="E61" s="23"/>
      <c r="F61" s="17">
        <v>43</v>
      </c>
      <c r="G61" s="57">
        <v>267406</v>
      </c>
      <c r="H61" s="58">
        <v>129439</v>
      </c>
      <c r="I61" s="56">
        <f t="shared" si="7"/>
        <v>48.40542097035968</v>
      </c>
      <c r="J61" s="15"/>
      <c r="K61" s="59"/>
      <c r="L61" s="60"/>
      <c r="M61" s="60"/>
      <c r="N61" s="60"/>
      <c r="O61" s="60"/>
      <c r="P61" s="60"/>
      <c r="Q61" s="60"/>
      <c r="R61" s="60"/>
      <c r="S61" s="60"/>
    </row>
    <row r="62" spans="1:11" ht="49.5" customHeight="1">
      <c r="A62" s="8">
        <v>58</v>
      </c>
      <c r="B62" s="51" t="s">
        <v>95</v>
      </c>
      <c r="C62" s="12" t="s">
        <v>8</v>
      </c>
      <c r="D62" s="47">
        <v>100</v>
      </c>
      <c r="E62" s="23"/>
      <c r="F62" s="17">
        <v>100</v>
      </c>
      <c r="G62" s="41">
        <v>6</v>
      </c>
      <c r="H62" s="42">
        <v>6</v>
      </c>
      <c r="I62" s="14">
        <f t="shared" si="7"/>
        <v>100</v>
      </c>
      <c r="J62" s="15"/>
      <c r="K62" s="15"/>
    </row>
    <row r="63" spans="1:9" ht="107.25" customHeight="1">
      <c r="A63" s="61">
        <v>59</v>
      </c>
      <c r="B63" s="62" t="s">
        <v>96</v>
      </c>
      <c r="C63" s="12" t="s">
        <v>8</v>
      </c>
      <c r="D63" s="17">
        <v>50</v>
      </c>
      <c r="E63" s="17"/>
      <c r="F63" s="17">
        <v>55</v>
      </c>
      <c r="G63" s="8">
        <v>18229</v>
      </c>
      <c r="H63" s="13">
        <v>9208</v>
      </c>
      <c r="I63" s="74">
        <f t="shared" si="7"/>
        <v>50.512918975259204</v>
      </c>
    </row>
    <row r="64" spans="1:9" ht="135">
      <c r="A64" s="61">
        <v>60</v>
      </c>
      <c r="B64" s="62" t="s">
        <v>97</v>
      </c>
      <c r="C64" s="12" t="s">
        <v>8</v>
      </c>
      <c r="D64" s="64">
        <v>80</v>
      </c>
      <c r="E64" s="64"/>
      <c r="F64" s="64">
        <v>85</v>
      </c>
      <c r="G64" s="65">
        <v>338</v>
      </c>
      <c r="H64" s="13">
        <v>327</v>
      </c>
      <c r="I64" s="63">
        <f t="shared" si="7"/>
        <v>96.7455621301775</v>
      </c>
    </row>
    <row r="65" spans="1:9" ht="15">
      <c r="A65" s="66"/>
      <c r="B65" s="67"/>
      <c r="C65" s="68"/>
      <c r="D65" s="69"/>
      <c r="E65" s="69"/>
      <c r="F65" s="69"/>
      <c r="G65" s="70"/>
      <c r="H65" s="70"/>
      <c r="I65" s="71"/>
    </row>
    <row r="66" spans="1:2" ht="12.75">
      <c r="A66" s="37" t="s">
        <v>103</v>
      </c>
      <c r="B66" s="72"/>
    </row>
    <row r="68" spans="2:3" ht="12" customHeight="1">
      <c r="B68" s="73" t="s">
        <v>104</v>
      </c>
      <c r="C68" s="37" t="s">
        <v>100</v>
      </c>
    </row>
  </sheetData>
  <sheetProtection selectLockedCells="1" selectUnlockedCells="1"/>
  <mergeCells count="27">
    <mergeCell ref="A1:I1"/>
    <mergeCell ref="A2:I2"/>
    <mergeCell ref="A3:A4"/>
    <mergeCell ref="B3:B4"/>
    <mergeCell ref="C3:C4"/>
    <mergeCell ref="D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6:F16"/>
    <mergeCell ref="E17:F17"/>
    <mergeCell ref="E18:F18"/>
    <mergeCell ref="D29:E29"/>
    <mergeCell ref="D30:E30"/>
    <mergeCell ref="D35:E35"/>
    <mergeCell ref="D36:E36"/>
    <mergeCell ref="D37:E37"/>
    <mergeCell ref="D44:E44"/>
    <mergeCell ref="D45:E45"/>
    <mergeCell ref="D59:F59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pane xSplit="6" ySplit="3" topLeftCell="G28" activePane="bottomRight" state="frozen"/>
      <selection pane="topLeft" activeCell="A1" sqref="A1"/>
      <selection pane="topRight" activeCell="G1" sqref="G1"/>
      <selection pane="bottomLeft" activeCell="A28" sqref="A28"/>
      <selection pane="bottomRight" activeCell="O9" sqref="O9"/>
    </sheetView>
  </sheetViews>
  <sheetFormatPr defaultColWidth="9.140625" defaultRowHeight="12.75"/>
  <cols>
    <col min="1" max="1" width="3.140625" style="1" customWidth="1"/>
    <col min="2" max="2" width="45.8515625" style="2" customWidth="1"/>
    <col min="3" max="3" width="10.7109375" style="3" customWidth="1"/>
    <col min="4" max="4" width="5.57421875" style="1" customWidth="1"/>
    <col min="5" max="5" width="2.140625" style="1" hidden="1" customWidth="1"/>
    <col min="6" max="6" width="6.28125" style="1" customWidth="1"/>
    <col min="7" max="7" width="10.421875" style="1" customWidth="1"/>
    <col min="8" max="8" width="9.8515625" style="1" customWidth="1"/>
    <col min="9" max="9" width="8.140625" style="4" customWidth="1"/>
    <col min="10" max="10" width="9.00390625" style="1" hidden="1" customWidth="1"/>
    <col min="11" max="11" width="78.28125" style="1" hidden="1" customWidth="1"/>
    <col min="12" max="12" width="9.00390625" style="1" hidden="1" customWidth="1"/>
    <col min="13" max="16384" width="9.140625" style="1" customWidth="1"/>
  </cols>
  <sheetData>
    <row r="1" spans="1:9" ht="14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4.25">
      <c r="A2" s="6" t="s">
        <v>107</v>
      </c>
      <c r="B2" s="6"/>
      <c r="C2" s="6"/>
      <c r="D2" s="6"/>
      <c r="E2" s="6"/>
      <c r="F2" s="6"/>
      <c r="G2" s="6"/>
      <c r="H2" s="6"/>
      <c r="I2" s="6"/>
    </row>
    <row r="3" spans="1:9" ht="52.5" customHeight="1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8" t="s">
        <v>6</v>
      </c>
      <c r="H3" s="8" t="s">
        <v>7</v>
      </c>
      <c r="I3" s="9" t="s">
        <v>8</v>
      </c>
    </row>
    <row r="4" spans="1:9" ht="13.5" customHeight="1">
      <c r="A4" s="7"/>
      <c r="B4" s="7"/>
      <c r="C4" s="7"/>
      <c r="D4" s="7" t="s">
        <v>9</v>
      </c>
      <c r="E4" s="7" t="s">
        <v>10</v>
      </c>
      <c r="F4" s="7"/>
      <c r="G4" s="7"/>
      <c r="H4" s="10"/>
      <c r="I4" s="11"/>
    </row>
    <row r="5" spans="1:11" ht="43.5" customHeight="1">
      <c r="A5" s="8">
        <v>1</v>
      </c>
      <c r="B5" s="8" t="s">
        <v>11</v>
      </c>
      <c r="C5" s="12" t="s">
        <v>12</v>
      </c>
      <c r="D5" s="8">
        <v>4.1</v>
      </c>
      <c r="E5" s="8">
        <v>4.3</v>
      </c>
      <c r="F5" s="8"/>
      <c r="G5" s="8">
        <v>476</v>
      </c>
      <c r="H5" s="13">
        <v>2</v>
      </c>
      <c r="I5" s="14">
        <f aca="true" t="shared" si="0" ref="I5:I6">H5/G5*1000</f>
        <v>4.201680672268908</v>
      </c>
      <c r="J5" s="15"/>
      <c r="K5" s="15"/>
    </row>
    <row r="6" spans="1:11" ht="60" customHeight="1">
      <c r="A6" s="8">
        <v>2</v>
      </c>
      <c r="B6" s="8" t="s">
        <v>13</v>
      </c>
      <c r="C6" s="12" t="s">
        <v>14</v>
      </c>
      <c r="D6" s="8">
        <v>6.5</v>
      </c>
      <c r="E6" s="8">
        <v>7.5</v>
      </c>
      <c r="F6" s="8"/>
      <c r="G6" s="8">
        <v>842</v>
      </c>
      <c r="H6" s="13">
        <v>5</v>
      </c>
      <c r="I6" s="16">
        <f t="shared" si="0"/>
        <v>5.938242280285036</v>
      </c>
      <c r="J6" s="15"/>
      <c r="K6" s="15"/>
    </row>
    <row r="7" spans="1:11" ht="43.5" customHeight="1">
      <c r="A7" s="8">
        <v>3</v>
      </c>
      <c r="B7" s="8" t="s">
        <v>15</v>
      </c>
      <c r="C7" s="12" t="s">
        <v>16</v>
      </c>
      <c r="D7" s="17">
        <v>44</v>
      </c>
      <c r="E7" s="17">
        <v>47</v>
      </c>
      <c r="F7" s="17"/>
      <c r="G7" s="8">
        <v>11535</v>
      </c>
      <c r="H7" s="13">
        <v>4</v>
      </c>
      <c r="I7" s="14">
        <f>H7*100000/G7</f>
        <v>34.677069787602946</v>
      </c>
      <c r="J7" s="15"/>
      <c r="K7" s="15"/>
    </row>
    <row r="8" spans="1:15" ht="30.75" customHeight="1">
      <c r="A8" s="8">
        <v>4</v>
      </c>
      <c r="B8" s="8" t="s">
        <v>17</v>
      </c>
      <c r="C8" s="12" t="s">
        <v>12</v>
      </c>
      <c r="D8" s="17">
        <v>5</v>
      </c>
      <c r="E8" s="8">
        <v>5.2</v>
      </c>
      <c r="F8" s="8"/>
      <c r="G8" s="8">
        <v>476</v>
      </c>
      <c r="H8" s="13">
        <v>3</v>
      </c>
      <c r="I8" s="14">
        <f aca="true" t="shared" si="1" ref="I8:I9">H8/G8*1000</f>
        <v>6.302521008403361</v>
      </c>
      <c r="J8" s="15"/>
      <c r="K8" s="15"/>
      <c r="O8" s="1" t="s">
        <v>108</v>
      </c>
    </row>
    <row r="9" spans="1:11" ht="41.25" customHeight="1">
      <c r="A9" s="8">
        <v>5</v>
      </c>
      <c r="B9" s="8" t="s">
        <v>18</v>
      </c>
      <c r="C9" s="12" t="s">
        <v>19</v>
      </c>
      <c r="D9" s="17">
        <v>0.6</v>
      </c>
      <c r="E9" s="17">
        <v>1</v>
      </c>
      <c r="F9" s="17"/>
      <c r="G9" s="8">
        <v>473</v>
      </c>
      <c r="H9" s="13">
        <v>2</v>
      </c>
      <c r="I9" s="14">
        <f t="shared" si="1"/>
        <v>4.2283298097251585</v>
      </c>
      <c r="J9" s="15">
        <f aca="true" t="shared" si="2" ref="J9:J13">I9*4</f>
        <v>16.913319238900634</v>
      </c>
      <c r="K9" s="15" t="s">
        <v>20</v>
      </c>
    </row>
    <row r="10" spans="1:11" ht="26.25" customHeight="1">
      <c r="A10" s="8">
        <v>6</v>
      </c>
      <c r="B10" s="8" t="s">
        <v>21</v>
      </c>
      <c r="C10" s="12" t="s">
        <v>22</v>
      </c>
      <c r="D10" s="17">
        <v>506.2</v>
      </c>
      <c r="E10" s="17">
        <v>552.9</v>
      </c>
      <c r="F10" s="17"/>
      <c r="G10" s="18">
        <v>55360</v>
      </c>
      <c r="H10" s="19">
        <v>233</v>
      </c>
      <c r="I10" s="14">
        <f aca="true" t="shared" si="3" ref="I10:I18">H10/G10*100000</f>
        <v>420.88150289017335</v>
      </c>
      <c r="J10" s="15">
        <f t="shared" si="2"/>
        <v>1683.5260115606934</v>
      </c>
      <c r="K10" s="15"/>
    </row>
    <row r="11" spans="1:11" ht="27" customHeight="1">
      <c r="A11" s="8">
        <v>7</v>
      </c>
      <c r="B11" s="8" t="s">
        <v>23</v>
      </c>
      <c r="C11" s="12" t="s">
        <v>24</v>
      </c>
      <c r="D11" s="17">
        <v>531.2</v>
      </c>
      <c r="E11" s="17">
        <v>531.9</v>
      </c>
      <c r="F11" s="17"/>
      <c r="G11" s="18">
        <v>93248</v>
      </c>
      <c r="H11" s="19">
        <v>525</v>
      </c>
      <c r="I11" s="16">
        <f t="shared" si="3"/>
        <v>563.0147563486616</v>
      </c>
      <c r="J11" s="15">
        <f t="shared" si="2"/>
        <v>2252.0590253946466</v>
      </c>
      <c r="K11" s="15"/>
    </row>
    <row r="12" spans="1:11" ht="31.5" customHeight="1">
      <c r="A12" s="8">
        <v>8</v>
      </c>
      <c r="B12" s="8" t="s">
        <v>25</v>
      </c>
      <c r="C12" s="12" t="s">
        <v>24</v>
      </c>
      <c r="D12" s="20">
        <v>21.2</v>
      </c>
      <c r="E12" s="20">
        <v>23.6</v>
      </c>
      <c r="F12" s="20"/>
      <c r="G12" s="18">
        <v>93248</v>
      </c>
      <c r="H12" s="19">
        <v>18</v>
      </c>
      <c r="I12" s="16">
        <f t="shared" si="3"/>
        <v>19.303363074811255</v>
      </c>
      <c r="J12" s="15">
        <f t="shared" si="2"/>
        <v>77.21345229924502</v>
      </c>
      <c r="K12" s="15"/>
    </row>
    <row r="13" spans="1:11" ht="31.5" customHeight="1">
      <c r="A13" s="8">
        <v>9</v>
      </c>
      <c r="B13" s="8" t="s">
        <v>26</v>
      </c>
      <c r="C13" s="12" t="s">
        <v>24</v>
      </c>
      <c r="D13" s="8">
        <v>69.7</v>
      </c>
      <c r="E13" s="8">
        <v>71.8</v>
      </c>
      <c r="F13" s="8"/>
      <c r="G13" s="18">
        <v>93248</v>
      </c>
      <c r="H13" s="19">
        <v>81</v>
      </c>
      <c r="I13" s="16">
        <f t="shared" si="3"/>
        <v>86.86513383665064</v>
      </c>
      <c r="J13" s="15">
        <f t="shared" si="2"/>
        <v>347.46053534660257</v>
      </c>
      <c r="K13" s="15"/>
    </row>
    <row r="14" spans="1:11" ht="31.5" customHeight="1">
      <c r="A14" s="8">
        <v>10</v>
      </c>
      <c r="B14" s="8" t="s">
        <v>27</v>
      </c>
      <c r="C14" s="12" t="s">
        <v>28</v>
      </c>
      <c r="D14" s="17">
        <v>280.1</v>
      </c>
      <c r="E14" s="21"/>
      <c r="F14" s="22">
        <v>288.6</v>
      </c>
      <c r="G14" s="18">
        <v>93248</v>
      </c>
      <c r="H14" s="19">
        <v>280</v>
      </c>
      <c r="I14" s="14">
        <f t="shared" si="3"/>
        <v>300.2745367192862</v>
      </c>
      <c r="J14" s="15"/>
      <c r="K14" s="15"/>
    </row>
    <row r="15" spans="1:11" ht="31.5" customHeight="1">
      <c r="A15" s="8">
        <v>11</v>
      </c>
      <c r="B15" s="8" t="s">
        <v>29</v>
      </c>
      <c r="C15" s="12" t="s">
        <v>28</v>
      </c>
      <c r="D15" s="17">
        <v>154.7</v>
      </c>
      <c r="E15" s="21"/>
      <c r="F15" s="23">
        <v>159</v>
      </c>
      <c r="G15" s="18">
        <v>93248</v>
      </c>
      <c r="H15" s="19">
        <v>155</v>
      </c>
      <c r="I15" s="14">
        <f t="shared" si="3"/>
        <v>166.22340425531914</v>
      </c>
      <c r="J15" s="15"/>
      <c r="K15" s="15"/>
    </row>
    <row r="16" spans="1:11" ht="32.25" customHeight="1">
      <c r="A16" s="8">
        <v>12</v>
      </c>
      <c r="B16" s="8" t="s">
        <v>30</v>
      </c>
      <c r="C16" s="12" t="s">
        <v>24</v>
      </c>
      <c r="D16" s="17">
        <v>47</v>
      </c>
      <c r="E16" s="17">
        <v>52</v>
      </c>
      <c r="F16" s="17"/>
      <c r="G16" s="18">
        <v>93248</v>
      </c>
      <c r="H16" s="19">
        <v>85</v>
      </c>
      <c r="I16" s="14">
        <f t="shared" si="3"/>
        <v>91.1547700754976</v>
      </c>
      <c r="J16" s="15">
        <f aca="true" t="shared" si="4" ref="J16:J18">I16*4</f>
        <v>364.6190803019904</v>
      </c>
      <c r="K16" s="15"/>
    </row>
    <row r="17" spans="1:11" ht="30.75" customHeight="1">
      <c r="A17" s="8">
        <v>13</v>
      </c>
      <c r="B17" s="8" t="s">
        <v>31</v>
      </c>
      <c r="C17" s="12" t="s">
        <v>24</v>
      </c>
      <c r="D17" s="17">
        <v>185.7</v>
      </c>
      <c r="E17" s="17">
        <v>189.1</v>
      </c>
      <c r="F17" s="17"/>
      <c r="G17" s="18">
        <v>93248</v>
      </c>
      <c r="H17" s="19">
        <v>138</v>
      </c>
      <c r="I17" s="14">
        <f t="shared" si="3"/>
        <v>147.99245024021963</v>
      </c>
      <c r="J17" s="15">
        <f t="shared" si="4"/>
        <v>591.9698009608785</v>
      </c>
      <c r="K17" s="15"/>
    </row>
    <row r="18" spans="1:11" ht="28.5" customHeight="1">
      <c r="A18" s="8">
        <v>14</v>
      </c>
      <c r="B18" s="8" t="s">
        <v>32</v>
      </c>
      <c r="C18" s="12" t="s">
        <v>24</v>
      </c>
      <c r="D18" s="17">
        <v>75</v>
      </c>
      <c r="E18" s="17">
        <v>80</v>
      </c>
      <c r="F18" s="17"/>
      <c r="G18" s="18">
        <v>93248</v>
      </c>
      <c r="H18" s="19">
        <v>61</v>
      </c>
      <c r="I18" s="14">
        <f t="shared" si="3"/>
        <v>65.41695264241592</v>
      </c>
      <c r="J18" s="15">
        <f t="shared" si="4"/>
        <v>261.6678105696637</v>
      </c>
      <c r="K18" s="15"/>
    </row>
    <row r="19" spans="1:11" ht="28.5" customHeight="1">
      <c r="A19" s="24">
        <v>15</v>
      </c>
      <c r="B19" s="8" t="s">
        <v>33</v>
      </c>
      <c r="C19" s="12" t="s">
        <v>8</v>
      </c>
      <c r="D19" s="17">
        <v>2</v>
      </c>
      <c r="E19" s="17"/>
      <c r="F19" s="17">
        <v>3</v>
      </c>
      <c r="G19" s="8">
        <v>81818</v>
      </c>
      <c r="H19" s="13">
        <v>22</v>
      </c>
      <c r="I19" s="14">
        <f aca="true" t="shared" si="5" ref="I19:I35">H19/G19*100</f>
        <v>0.026888948642108095</v>
      </c>
      <c r="J19" s="15"/>
      <c r="K19" s="15"/>
    </row>
    <row r="20" spans="1:13" ht="28.5" customHeight="1">
      <c r="A20" s="24">
        <v>16</v>
      </c>
      <c r="B20" s="18" t="s">
        <v>34</v>
      </c>
      <c r="C20" s="25" t="s">
        <v>35</v>
      </c>
      <c r="D20" s="20">
        <v>65</v>
      </c>
      <c r="E20" s="20"/>
      <c r="F20" s="20">
        <v>70</v>
      </c>
      <c r="G20" s="18">
        <v>52844</v>
      </c>
      <c r="H20" s="19">
        <v>31576</v>
      </c>
      <c r="I20" s="14">
        <f t="shared" si="5"/>
        <v>59.753235939747185</v>
      </c>
      <c r="J20" s="26"/>
      <c r="K20" s="27"/>
      <c r="L20" s="28"/>
      <c r="M20" s="29"/>
    </row>
    <row r="21" spans="1:11" ht="28.5" customHeight="1">
      <c r="A21" s="24">
        <v>17</v>
      </c>
      <c r="B21" s="8" t="s">
        <v>36</v>
      </c>
      <c r="C21" s="12" t="s">
        <v>8</v>
      </c>
      <c r="D21" s="17">
        <v>30</v>
      </c>
      <c r="E21" s="17"/>
      <c r="F21" s="17">
        <v>36.2</v>
      </c>
      <c r="G21" s="8">
        <v>351</v>
      </c>
      <c r="H21" s="13">
        <v>88</v>
      </c>
      <c r="I21" s="14">
        <f t="shared" si="5"/>
        <v>25.071225071225072</v>
      </c>
      <c r="J21" s="15"/>
      <c r="K21" s="15"/>
    </row>
    <row r="22" spans="1:11" ht="30" customHeight="1">
      <c r="A22" s="24">
        <v>18</v>
      </c>
      <c r="B22" s="30" t="s">
        <v>37</v>
      </c>
      <c r="C22" s="31" t="s">
        <v>38</v>
      </c>
      <c r="D22" s="32">
        <v>8</v>
      </c>
      <c r="E22" s="32"/>
      <c r="F22" s="32">
        <v>9.5</v>
      </c>
      <c r="G22" s="33">
        <v>143</v>
      </c>
      <c r="H22" s="34">
        <v>13</v>
      </c>
      <c r="I22" s="35">
        <f t="shared" si="5"/>
        <v>9.090909090909092</v>
      </c>
      <c r="J22" s="15"/>
      <c r="K22" s="15"/>
    </row>
    <row r="23" spans="1:11" ht="72.75" customHeight="1">
      <c r="A23" s="24">
        <v>19</v>
      </c>
      <c r="B23" s="8" t="s">
        <v>39</v>
      </c>
      <c r="C23" s="12" t="s">
        <v>40</v>
      </c>
      <c r="D23" s="17">
        <v>57.7</v>
      </c>
      <c r="E23" s="17"/>
      <c r="F23" s="17">
        <v>58.1</v>
      </c>
      <c r="G23" s="8">
        <v>351</v>
      </c>
      <c r="H23" s="13">
        <v>203</v>
      </c>
      <c r="I23" s="14">
        <f t="shared" si="5"/>
        <v>57.83475783475783</v>
      </c>
      <c r="J23" s="15"/>
      <c r="K23" s="15"/>
    </row>
    <row r="24" spans="1:11" ht="73.5" customHeight="1">
      <c r="A24" s="24">
        <v>20</v>
      </c>
      <c r="B24" s="36" t="s">
        <v>41</v>
      </c>
      <c r="C24" s="12" t="s">
        <v>8</v>
      </c>
      <c r="D24" s="8">
        <v>25</v>
      </c>
      <c r="E24" s="8"/>
      <c r="F24" s="8">
        <v>30</v>
      </c>
      <c r="G24" s="8" t="s">
        <v>42</v>
      </c>
      <c r="H24" s="13" t="s">
        <v>42</v>
      </c>
      <c r="I24" s="14" t="e">
        <f t="shared" si="5"/>
        <v>#VALUE!</v>
      </c>
      <c r="J24" s="15" t="s">
        <v>43</v>
      </c>
      <c r="K24" s="37"/>
    </row>
    <row r="25" spans="1:11" ht="77.25" customHeight="1">
      <c r="A25" s="24">
        <v>21</v>
      </c>
      <c r="B25" s="38" t="s">
        <v>44</v>
      </c>
      <c r="C25" s="12" t="s">
        <v>8</v>
      </c>
      <c r="D25" s="17">
        <v>37.2</v>
      </c>
      <c r="E25" s="17">
        <v>100</v>
      </c>
      <c r="F25" s="17">
        <v>43.1</v>
      </c>
      <c r="G25" s="18">
        <v>57</v>
      </c>
      <c r="H25" s="19">
        <v>7</v>
      </c>
      <c r="I25" s="16">
        <f t="shared" si="5"/>
        <v>12.280701754385964</v>
      </c>
      <c r="J25" s="15"/>
      <c r="K25" s="15"/>
    </row>
    <row r="26" spans="1:11" ht="90.75" customHeight="1">
      <c r="A26" s="24">
        <v>22</v>
      </c>
      <c r="B26" s="38" t="s">
        <v>45</v>
      </c>
      <c r="C26" s="12" t="s">
        <v>8</v>
      </c>
      <c r="D26" s="17">
        <v>4.5</v>
      </c>
      <c r="E26" s="17"/>
      <c r="F26" s="17">
        <v>5.6</v>
      </c>
      <c r="G26" s="18">
        <v>57</v>
      </c>
      <c r="H26" s="19">
        <v>0</v>
      </c>
      <c r="I26" s="16">
        <f t="shared" si="5"/>
        <v>0</v>
      </c>
      <c r="J26" s="15"/>
      <c r="K26" s="15"/>
    </row>
    <row r="27" spans="1:11" ht="38.25" customHeight="1">
      <c r="A27" s="24">
        <v>23</v>
      </c>
      <c r="B27" s="38" t="s">
        <v>46</v>
      </c>
      <c r="C27" s="12" t="s">
        <v>8</v>
      </c>
      <c r="D27" s="17">
        <v>13</v>
      </c>
      <c r="E27" s="17"/>
      <c r="F27" s="17">
        <v>18</v>
      </c>
      <c r="G27" s="41">
        <v>19</v>
      </c>
      <c r="H27" s="42">
        <v>12</v>
      </c>
      <c r="I27" s="14">
        <f t="shared" si="5"/>
        <v>63.1578947368421</v>
      </c>
      <c r="J27" s="15"/>
      <c r="K27" s="15"/>
    </row>
    <row r="28" spans="1:11" ht="46.5" customHeight="1">
      <c r="A28" s="24">
        <v>24</v>
      </c>
      <c r="B28" s="38" t="s">
        <v>47</v>
      </c>
      <c r="C28" s="12" t="s">
        <v>8</v>
      </c>
      <c r="D28" s="17">
        <v>18</v>
      </c>
      <c r="E28" s="17"/>
      <c r="F28" s="17">
        <v>20</v>
      </c>
      <c r="G28" s="41">
        <v>76</v>
      </c>
      <c r="H28" s="42">
        <v>38</v>
      </c>
      <c r="I28" s="14">
        <f t="shared" si="5"/>
        <v>50</v>
      </c>
      <c r="J28" s="15"/>
      <c r="K28" s="15"/>
    </row>
    <row r="29" spans="1:11" ht="44.25" customHeight="1">
      <c r="A29" s="8">
        <v>25</v>
      </c>
      <c r="B29" s="8" t="s">
        <v>48</v>
      </c>
      <c r="C29" s="12" t="s">
        <v>8</v>
      </c>
      <c r="D29" s="17">
        <v>99</v>
      </c>
      <c r="E29" s="17"/>
      <c r="F29" s="17">
        <v>100</v>
      </c>
      <c r="G29" s="8">
        <v>17686</v>
      </c>
      <c r="H29" s="13">
        <v>3889</v>
      </c>
      <c r="I29" s="14">
        <f t="shared" si="5"/>
        <v>21.989143955671153</v>
      </c>
      <c r="J29" s="15"/>
      <c r="K29" s="15"/>
    </row>
    <row r="30" spans="1:11" ht="38.25" customHeight="1">
      <c r="A30" s="8">
        <v>26</v>
      </c>
      <c r="B30" s="8" t="s">
        <v>49</v>
      </c>
      <c r="C30" s="12" t="s">
        <v>50</v>
      </c>
      <c r="D30" s="17">
        <v>40.4</v>
      </c>
      <c r="E30" s="17"/>
      <c r="F30" s="17">
        <v>40.9</v>
      </c>
      <c r="G30" s="18">
        <v>81818</v>
      </c>
      <c r="H30" s="19">
        <v>33544</v>
      </c>
      <c r="I30" s="14">
        <f t="shared" si="5"/>
        <v>40.99831332958518</v>
      </c>
      <c r="J30" s="15"/>
      <c r="K30" s="15"/>
    </row>
    <row r="31" spans="1:11" ht="48" customHeight="1">
      <c r="A31" s="8">
        <v>27</v>
      </c>
      <c r="B31" s="8" t="s">
        <v>51</v>
      </c>
      <c r="C31" s="12" t="s">
        <v>8</v>
      </c>
      <c r="D31" s="17">
        <v>36.8</v>
      </c>
      <c r="E31" s="17"/>
      <c r="F31" s="17">
        <v>41.2</v>
      </c>
      <c r="G31" s="18">
        <v>26458</v>
      </c>
      <c r="H31" s="19">
        <v>2251</v>
      </c>
      <c r="I31" s="14">
        <f t="shared" si="5"/>
        <v>8.507823720613802</v>
      </c>
      <c r="J31" s="15"/>
      <c r="K31" s="15"/>
    </row>
    <row r="32" spans="1:14" ht="62.25" customHeight="1">
      <c r="A32" s="8">
        <v>28</v>
      </c>
      <c r="B32" s="39" t="s">
        <v>52</v>
      </c>
      <c r="C32" s="12" t="s">
        <v>8</v>
      </c>
      <c r="D32" s="17">
        <v>67.9</v>
      </c>
      <c r="E32" s="17"/>
      <c r="F32" s="17">
        <v>69.1</v>
      </c>
      <c r="G32" s="18">
        <v>11954</v>
      </c>
      <c r="H32" s="19">
        <v>9799</v>
      </c>
      <c r="I32" s="14">
        <f t="shared" si="5"/>
        <v>81.97256148569517</v>
      </c>
      <c r="J32" s="15"/>
      <c r="K32" s="15"/>
      <c r="N32" s="37" t="s">
        <v>102</v>
      </c>
    </row>
    <row r="33" spans="1:11" ht="75" customHeight="1">
      <c r="A33" s="8">
        <v>29</v>
      </c>
      <c r="B33" s="39" t="s">
        <v>53</v>
      </c>
      <c r="C33" s="12" t="s">
        <v>8</v>
      </c>
      <c r="D33" s="17">
        <v>50</v>
      </c>
      <c r="E33" s="17"/>
      <c r="F33" s="17">
        <v>60</v>
      </c>
      <c r="G33" s="18">
        <v>79</v>
      </c>
      <c r="H33" s="19">
        <v>70</v>
      </c>
      <c r="I33" s="14">
        <f t="shared" si="5"/>
        <v>88.60759493670885</v>
      </c>
      <c r="J33" s="15"/>
      <c r="K33" s="15"/>
    </row>
    <row r="34" spans="1:11" ht="42.75" customHeight="1">
      <c r="A34" s="8">
        <v>30</v>
      </c>
      <c r="B34" s="38" t="s">
        <v>54</v>
      </c>
      <c r="C34" s="12" t="s">
        <v>8</v>
      </c>
      <c r="D34" s="17">
        <v>98</v>
      </c>
      <c r="E34" s="17"/>
      <c r="F34" s="40">
        <v>100</v>
      </c>
      <c r="G34" s="41">
        <v>802</v>
      </c>
      <c r="H34" s="42">
        <v>793</v>
      </c>
      <c r="I34" s="43">
        <f t="shared" si="5"/>
        <v>98.87780548628429</v>
      </c>
      <c r="J34" s="15"/>
      <c r="K34" s="15"/>
    </row>
    <row r="35" spans="1:11" ht="26.25" customHeight="1">
      <c r="A35" s="8">
        <v>31</v>
      </c>
      <c r="B35" s="41" t="s">
        <v>55</v>
      </c>
      <c r="C35" s="44" t="s">
        <v>8</v>
      </c>
      <c r="D35" s="40">
        <v>98</v>
      </c>
      <c r="E35" s="40"/>
      <c r="F35" s="40">
        <v>100</v>
      </c>
      <c r="G35" s="41">
        <v>678</v>
      </c>
      <c r="H35" s="42">
        <v>675</v>
      </c>
      <c r="I35" s="14">
        <f t="shared" si="5"/>
        <v>99.5575221238938</v>
      </c>
      <c r="J35" s="15"/>
      <c r="K35" s="15"/>
    </row>
    <row r="36" spans="1:11" ht="42" customHeight="1">
      <c r="A36" s="8">
        <v>32</v>
      </c>
      <c r="B36" s="41" t="s">
        <v>56</v>
      </c>
      <c r="C36" s="44" t="s">
        <v>57</v>
      </c>
      <c r="D36" s="40">
        <v>14</v>
      </c>
      <c r="E36" s="40"/>
      <c r="F36" s="40">
        <v>14.3</v>
      </c>
      <c r="G36" s="41">
        <v>26022</v>
      </c>
      <c r="H36" s="42">
        <v>104</v>
      </c>
      <c r="I36" s="14">
        <f>H36/G36*1000</f>
        <v>3.9966182460994544</v>
      </c>
      <c r="J36" s="15"/>
      <c r="K36" s="15"/>
    </row>
    <row r="37" spans="1:11" ht="76.5" customHeight="1">
      <c r="A37" s="8">
        <v>33</v>
      </c>
      <c r="B37" s="18" t="s">
        <v>58</v>
      </c>
      <c r="C37" s="25" t="s">
        <v>59</v>
      </c>
      <c r="D37" s="18">
        <v>95</v>
      </c>
      <c r="E37" s="18"/>
      <c r="F37" s="18">
        <v>100</v>
      </c>
      <c r="G37" s="18">
        <v>731</v>
      </c>
      <c r="H37" s="19">
        <v>705</v>
      </c>
      <c r="I37" s="14">
        <f aca="true" t="shared" si="6" ref="I37:I57">H37/G37*100</f>
        <v>96.44322845417237</v>
      </c>
      <c r="J37" s="15"/>
      <c r="K37" s="15"/>
    </row>
    <row r="38" spans="1:11" ht="63.75">
      <c r="A38" s="8">
        <v>34</v>
      </c>
      <c r="B38" s="8" t="s">
        <v>60</v>
      </c>
      <c r="C38" s="44" t="s">
        <v>61</v>
      </c>
      <c r="D38" s="45">
        <v>0</v>
      </c>
      <c r="E38" s="46"/>
      <c r="F38" s="41">
        <v>0.5</v>
      </c>
      <c r="G38" s="41">
        <v>835</v>
      </c>
      <c r="H38" s="42">
        <v>0</v>
      </c>
      <c r="I38" s="14">
        <f t="shared" si="6"/>
        <v>0</v>
      </c>
      <c r="J38" s="15"/>
      <c r="K38" s="15"/>
    </row>
    <row r="39" spans="1:11" ht="42" customHeight="1">
      <c r="A39" s="8">
        <v>35</v>
      </c>
      <c r="B39" s="8" t="s">
        <v>62</v>
      </c>
      <c r="C39" s="44" t="s">
        <v>63</v>
      </c>
      <c r="D39" s="45">
        <v>15.1</v>
      </c>
      <c r="E39" s="46"/>
      <c r="F39" s="41">
        <v>15.5</v>
      </c>
      <c r="G39" s="18">
        <v>79</v>
      </c>
      <c r="H39" s="19">
        <v>12</v>
      </c>
      <c r="I39" s="16">
        <f t="shared" si="6"/>
        <v>15.18987341772152</v>
      </c>
      <c r="J39" s="15"/>
      <c r="K39" s="15"/>
    </row>
    <row r="40" spans="1:11" ht="81.75" customHeight="1">
      <c r="A40" s="8">
        <v>36</v>
      </c>
      <c r="B40" s="8" t="s">
        <v>64</v>
      </c>
      <c r="C40" s="12" t="s">
        <v>65</v>
      </c>
      <c r="D40" s="47">
        <v>98</v>
      </c>
      <c r="E40" s="23"/>
      <c r="F40" s="17">
        <v>100</v>
      </c>
      <c r="G40" s="8">
        <v>9925</v>
      </c>
      <c r="H40" s="8">
        <v>8783</v>
      </c>
      <c r="I40" s="14">
        <f t="shared" si="6"/>
        <v>88.49370277078086</v>
      </c>
      <c r="J40" s="15"/>
      <c r="K40" s="15"/>
    </row>
    <row r="41" spans="1:11" ht="48.75" customHeight="1">
      <c r="A41" s="8">
        <v>37</v>
      </c>
      <c r="B41" s="8" t="s">
        <v>66</v>
      </c>
      <c r="C41" s="12" t="s">
        <v>67</v>
      </c>
      <c r="D41" s="47">
        <v>70</v>
      </c>
      <c r="E41" s="23"/>
      <c r="F41" s="17">
        <v>85</v>
      </c>
      <c r="G41" s="8">
        <v>2359</v>
      </c>
      <c r="H41" s="8">
        <v>2160</v>
      </c>
      <c r="I41" s="14">
        <f t="shared" si="6"/>
        <v>91.56422212802035</v>
      </c>
      <c r="J41" s="15"/>
      <c r="K41" s="15"/>
    </row>
    <row r="42" spans="1:11" ht="49.5" customHeight="1">
      <c r="A42" s="8">
        <v>38</v>
      </c>
      <c r="B42" s="8" t="s">
        <v>68</v>
      </c>
      <c r="C42" s="12" t="s">
        <v>69</v>
      </c>
      <c r="D42" s="47">
        <v>99</v>
      </c>
      <c r="E42" s="23"/>
      <c r="F42" s="17">
        <v>100</v>
      </c>
      <c r="G42" s="8">
        <v>0</v>
      </c>
      <c r="H42" s="8">
        <v>0</v>
      </c>
      <c r="I42" s="14" t="e">
        <f t="shared" si="6"/>
        <v>#DIV/0!</v>
      </c>
      <c r="J42" s="15"/>
      <c r="K42" s="15"/>
    </row>
    <row r="43" spans="1:13" ht="70.5" customHeight="1">
      <c r="A43" s="8">
        <v>39</v>
      </c>
      <c r="B43" s="48" t="s">
        <v>70</v>
      </c>
      <c r="C43" s="12" t="s">
        <v>69</v>
      </c>
      <c r="D43" s="47">
        <v>98</v>
      </c>
      <c r="E43" s="23"/>
      <c r="F43" s="17">
        <v>100</v>
      </c>
      <c r="G43" s="8">
        <v>99</v>
      </c>
      <c r="H43" s="13">
        <v>117</v>
      </c>
      <c r="I43" s="14">
        <f t="shared" si="6"/>
        <v>118.18181818181819</v>
      </c>
      <c r="J43" s="15"/>
      <c r="K43" s="15"/>
      <c r="L43" s="15"/>
      <c r="M43" s="15"/>
    </row>
    <row r="44" spans="1:11" ht="30" customHeight="1">
      <c r="A44" s="8">
        <v>40</v>
      </c>
      <c r="B44" s="8" t="s">
        <v>71</v>
      </c>
      <c r="C44" s="12" t="s">
        <v>8</v>
      </c>
      <c r="D44" s="17">
        <v>97</v>
      </c>
      <c r="E44" s="17"/>
      <c r="F44" s="17">
        <v>98</v>
      </c>
      <c r="G44" s="8">
        <v>476</v>
      </c>
      <c r="H44" s="13">
        <v>476</v>
      </c>
      <c r="I44" s="14">
        <f t="shared" si="6"/>
        <v>100</v>
      </c>
      <c r="J44" s="15"/>
      <c r="K44" s="15"/>
    </row>
    <row r="45" spans="1:11" ht="30" customHeight="1">
      <c r="A45" s="8">
        <v>41</v>
      </c>
      <c r="B45" s="8" t="s">
        <v>72</v>
      </c>
      <c r="C45" s="12" t="s">
        <v>73</v>
      </c>
      <c r="D45" s="17">
        <v>98</v>
      </c>
      <c r="E45" s="17"/>
      <c r="F45" s="17">
        <v>100</v>
      </c>
      <c r="G45" s="8">
        <v>476</v>
      </c>
      <c r="H45" s="13">
        <v>476</v>
      </c>
      <c r="I45" s="14">
        <f t="shared" si="6"/>
        <v>100</v>
      </c>
      <c r="J45" s="15"/>
      <c r="K45" s="15"/>
    </row>
    <row r="46" spans="1:11" ht="31.5" customHeight="1">
      <c r="A46" s="8">
        <v>42</v>
      </c>
      <c r="B46" s="8" t="s">
        <v>74</v>
      </c>
      <c r="C46" s="12" t="s">
        <v>8</v>
      </c>
      <c r="D46" s="47">
        <v>98</v>
      </c>
      <c r="E46" s="23"/>
      <c r="F46" s="17">
        <v>100</v>
      </c>
      <c r="G46" s="18">
        <v>245</v>
      </c>
      <c r="H46" s="19">
        <v>207</v>
      </c>
      <c r="I46" s="16">
        <f t="shared" si="6"/>
        <v>84.48979591836735</v>
      </c>
      <c r="J46" s="15"/>
      <c r="K46" s="15"/>
    </row>
    <row r="47" spans="1:11" ht="31.5" customHeight="1">
      <c r="A47" s="8">
        <v>43</v>
      </c>
      <c r="B47" s="8" t="s">
        <v>75</v>
      </c>
      <c r="C47" s="12" t="s">
        <v>8</v>
      </c>
      <c r="D47" s="47">
        <v>49</v>
      </c>
      <c r="E47" s="23"/>
      <c r="F47" s="17">
        <v>50</v>
      </c>
      <c r="G47" s="18">
        <v>187654</v>
      </c>
      <c r="H47" s="19">
        <v>129106</v>
      </c>
      <c r="I47" s="14">
        <f t="shared" si="6"/>
        <v>68.80002557899113</v>
      </c>
      <c r="J47" s="15"/>
      <c r="K47" s="15"/>
    </row>
    <row r="48" spans="1:11" ht="62.25" customHeight="1">
      <c r="A48" s="8">
        <v>44</v>
      </c>
      <c r="B48" s="8" t="s">
        <v>76</v>
      </c>
      <c r="C48" s="12" t="s">
        <v>8</v>
      </c>
      <c r="D48" s="47">
        <v>60</v>
      </c>
      <c r="E48" s="23"/>
      <c r="F48" s="17">
        <v>65</v>
      </c>
      <c r="G48" s="18">
        <v>69</v>
      </c>
      <c r="H48" s="19">
        <v>45</v>
      </c>
      <c r="I48" s="14">
        <f t="shared" si="6"/>
        <v>65.21739130434783</v>
      </c>
      <c r="J48" s="15"/>
      <c r="K48" s="15"/>
    </row>
    <row r="49" spans="1:11" ht="48" customHeight="1">
      <c r="A49" s="8">
        <v>45</v>
      </c>
      <c r="B49" s="8" t="s">
        <v>77</v>
      </c>
      <c r="C49" s="12" t="s">
        <v>8</v>
      </c>
      <c r="D49" s="47">
        <v>60</v>
      </c>
      <c r="E49" s="23"/>
      <c r="F49" s="17">
        <v>65</v>
      </c>
      <c r="G49" s="18">
        <v>218</v>
      </c>
      <c r="H49" s="19">
        <v>152</v>
      </c>
      <c r="I49" s="14">
        <f t="shared" si="6"/>
        <v>69.72477064220183</v>
      </c>
      <c r="J49" s="15"/>
      <c r="K49" s="15"/>
    </row>
    <row r="50" spans="1:11" ht="59.25" customHeight="1">
      <c r="A50" s="8">
        <v>46</v>
      </c>
      <c r="B50" s="8" t="s">
        <v>78</v>
      </c>
      <c r="C50" s="12" t="s">
        <v>8</v>
      </c>
      <c r="D50" s="47">
        <v>60</v>
      </c>
      <c r="E50" s="23"/>
      <c r="F50" s="17">
        <v>65</v>
      </c>
      <c r="G50" s="18">
        <v>112</v>
      </c>
      <c r="H50" s="19">
        <v>85</v>
      </c>
      <c r="I50" s="14">
        <f t="shared" si="6"/>
        <v>75.89285714285714</v>
      </c>
      <c r="J50" s="15"/>
      <c r="K50" s="15"/>
    </row>
    <row r="51" spans="1:11" ht="63.75" customHeight="1">
      <c r="A51" s="8">
        <v>47</v>
      </c>
      <c r="B51" s="8" t="s">
        <v>79</v>
      </c>
      <c r="C51" s="12" t="s">
        <v>8</v>
      </c>
      <c r="D51" s="47">
        <v>60</v>
      </c>
      <c r="E51" s="23"/>
      <c r="F51" s="17">
        <v>65</v>
      </c>
      <c r="G51" s="18">
        <v>49</v>
      </c>
      <c r="H51" s="19">
        <v>37</v>
      </c>
      <c r="I51" s="14">
        <f t="shared" si="6"/>
        <v>75.51020408163265</v>
      </c>
      <c r="J51" s="15"/>
      <c r="K51" s="15"/>
    </row>
    <row r="52" spans="1:11" ht="76.5" customHeight="1">
      <c r="A52" s="8">
        <v>48</v>
      </c>
      <c r="B52" s="8" t="s">
        <v>80</v>
      </c>
      <c r="C52" s="12" t="s">
        <v>8</v>
      </c>
      <c r="D52" s="47">
        <v>60</v>
      </c>
      <c r="E52" s="23"/>
      <c r="F52" s="17">
        <v>65</v>
      </c>
      <c r="G52" s="18">
        <v>45</v>
      </c>
      <c r="H52" s="19">
        <v>37</v>
      </c>
      <c r="I52" s="14">
        <f t="shared" si="6"/>
        <v>82.22222222222221</v>
      </c>
      <c r="J52" s="15"/>
      <c r="K52" s="15"/>
    </row>
    <row r="53" spans="1:11" ht="31.5" customHeight="1">
      <c r="A53" s="8">
        <v>49</v>
      </c>
      <c r="B53" s="8" t="s">
        <v>81</v>
      </c>
      <c r="C53" s="12" t="s">
        <v>8</v>
      </c>
      <c r="D53" s="47">
        <v>95</v>
      </c>
      <c r="E53" s="23"/>
      <c r="F53" s="17">
        <v>97</v>
      </c>
      <c r="G53" s="18">
        <v>433</v>
      </c>
      <c r="H53" s="19">
        <v>411</v>
      </c>
      <c r="I53" s="16">
        <f t="shared" si="6"/>
        <v>94.91916859122402</v>
      </c>
      <c r="J53" s="15"/>
      <c r="K53" s="15"/>
    </row>
    <row r="54" spans="1:14" ht="38.25" customHeight="1">
      <c r="A54" s="8">
        <v>50</v>
      </c>
      <c r="B54" s="8" t="s">
        <v>82</v>
      </c>
      <c r="C54" s="12" t="s">
        <v>8</v>
      </c>
      <c r="D54" s="47">
        <v>95</v>
      </c>
      <c r="E54" s="23"/>
      <c r="F54" s="17">
        <v>100</v>
      </c>
      <c r="G54" s="8">
        <v>1838</v>
      </c>
      <c r="H54" s="8">
        <v>115</v>
      </c>
      <c r="I54" s="14">
        <f t="shared" si="6"/>
        <v>6.256800870511425</v>
      </c>
      <c r="J54" s="15"/>
      <c r="K54" s="15"/>
      <c r="N54" s="1" t="s">
        <v>106</v>
      </c>
    </row>
    <row r="55" spans="1:11" ht="45.75" customHeight="1">
      <c r="A55" s="8">
        <v>51</v>
      </c>
      <c r="B55" s="8" t="s">
        <v>84</v>
      </c>
      <c r="C55" s="12" t="s">
        <v>8</v>
      </c>
      <c r="D55" s="47">
        <v>95</v>
      </c>
      <c r="E55" s="23"/>
      <c r="F55" s="17">
        <v>100</v>
      </c>
      <c r="G55" s="8">
        <v>4</v>
      </c>
      <c r="H55" s="8">
        <v>4</v>
      </c>
      <c r="I55" s="14">
        <f t="shared" si="6"/>
        <v>100</v>
      </c>
      <c r="J55" s="15"/>
      <c r="K55" s="15"/>
    </row>
    <row r="56" spans="1:11" ht="47.25" customHeight="1">
      <c r="A56" s="8">
        <v>52</v>
      </c>
      <c r="B56" s="8" t="s">
        <v>85</v>
      </c>
      <c r="C56" s="12" t="s">
        <v>8</v>
      </c>
      <c r="D56" s="47">
        <v>100</v>
      </c>
      <c r="E56" s="23"/>
      <c r="F56" s="17">
        <v>100</v>
      </c>
      <c r="G56" s="49"/>
      <c r="H56" s="49"/>
      <c r="I56" s="14" t="e">
        <f t="shared" si="6"/>
        <v>#DIV/0!</v>
      </c>
      <c r="J56" s="15"/>
      <c r="K56" s="15"/>
    </row>
    <row r="57" spans="1:11" ht="59.25" customHeight="1">
      <c r="A57" s="8">
        <v>53</v>
      </c>
      <c r="B57" s="8" t="s">
        <v>86</v>
      </c>
      <c r="C57" s="12" t="s">
        <v>8</v>
      </c>
      <c r="D57" s="47">
        <v>83</v>
      </c>
      <c r="E57" s="23"/>
      <c r="F57" s="17">
        <v>93</v>
      </c>
      <c r="G57" s="8">
        <v>398</v>
      </c>
      <c r="H57" s="8">
        <v>390</v>
      </c>
      <c r="I57" s="14">
        <f t="shared" si="6"/>
        <v>97.98994974874373</v>
      </c>
      <c r="J57" s="15"/>
      <c r="K57" s="15"/>
    </row>
    <row r="58" spans="1:11" ht="60.75" customHeight="1">
      <c r="A58" s="50">
        <v>54</v>
      </c>
      <c r="B58" s="18" t="s">
        <v>87</v>
      </c>
      <c r="C58" s="12" t="s">
        <v>88</v>
      </c>
      <c r="D58" s="47">
        <v>1</v>
      </c>
      <c r="E58" s="23"/>
      <c r="F58" s="17">
        <v>1</v>
      </c>
      <c r="G58" s="8">
        <v>1</v>
      </c>
      <c r="H58" s="8">
        <v>1</v>
      </c>
      <c r="I58" s="14" t="s">
        <v>89</v>
      </c>
      <c r="J58" s="15"/>
      <c r="K58" s="15"/>
    </row>
    <row r="59" spans="1:11" ht="78.75" customHeight="1">
      <c r="A59" s="50">
        <v>55</v>
      </c>
      <c r="B59" s="51" t="s">
        <v>90</v>
      </c>
      <c r="C59" s="52" t="s">
        <v>91</v>
      </c>
      <c r="D59" s="53" t="s">
        <v>92</v>
      </c>
      <c r="E59" s="53"/>
      <c r="F59" s="53"/>
      <c r="G59" s="8">
        <v>6</v>
      </c>
      <c r="H59" s="13">
        <v>6</v>
      </c>
      <c r="I59" s="14">
        <f aca="true" t="shared" si="7" ref="I59:I64">H59/G59*100</f>
        <v>100</v>
      </c>
      <c r="J59" s="15"/>
      <c r="K59" s="37"/>
    </row>
    <row r="60" spans="1:11" ht="45">
      <c r="A60" s="8">
        <v>56</v>
      </c>
      <c r="B60" s="51" t="s">
        <v>93</v>
      </c>
      <c r="C60" s="12" t="s">
        <v>8</v>
      </c>
      <c r="D60" s="47">
        <v>40</v>
      </c>
      <c r="E60" s="22"/>
      <c r="F60" s="17">
        <v>40</v>
      </c>
      <c r="G60" s="54">
        <v>227788</v>
      </c>
      <c r="H60" s="55">
        <v>96099</v>
      </c>
      <c r="I60" s="56">
        <f t="shared" si="7"/>
        <v>42.18791156689554</v>
      </c>
      <c r="J60" s="15"/>
      <c r="K60" s="15"/>
    </row>
    <row r="61" spans="1:19" ht="60">
      <c r="A61" s="8">
        <v>57</v>
      </c>
      <c r="B61" s="51" t="s">
        <v>94</v>
      </c>
      <c r="C61" s="12" t="s">
        <v>8</v>
      </c>
      <c r="D61" s="47">
        <v>43</v>
      </c>
      <c r="E61" s="23"/>
      <c r="F61" s="17">
        <v>43</v>
      </c>
      <c r="G61" s="57">
        <v>340815</v>
      </c>
      <c r="H61" s="58">
        <v>167809</v>
      </c>
      <c r="I61" s="56">
        <f t="shared" si="7"/>
        <v>49.23756290069392</v>
      </c>
      <c r="J61" s="15"/>
      <c r="K61" s="59"/>
      <c r="L61" s="60"/>
      <c r="M61" s="60" t="s">
        <v>109</v>
      </c>
      <c r="N61" s="60"/>
      <c r="O61" s="60" t="s">
        <v>110</v>
      </c>
      <c r="P61" s="75" t="s">
        <v>111</v>
      </c>
      <c r="Q61" s="60"/>
      <c r="R61" s="60"/>
      <c r="S61" s="60"/>
    </row>
    <row r="62" spans="1:11" ht="49.5" customHeight="1">
      <c r="A62" s="8">
        <v>58</v>
      </c>
      <c r="B62" s="51" t="s">
        <v>95</v>
      </c>
      <c r="C62" s="12" t="s">
        <v>8</v>
      </c>
      <c r="D62" s="47">
        <v>100</v>
      </c>
      <c r="E62" s="23"/>
      <c r="F62" s="17">
        <v>100</v>
      </c>
      <c r="G62" s="41">
        <v>6</v>
      </c>
      <c r="H62" s="42">
        <v>6</v>
      </c>
      <c r="I62" s="14">
        <f t="shared" si="7"/>
        <v>100</v>
      </c>
      <c r="J62" s="15"/>
      <c r="K62" s="15"/>
    </row>
    <row r="63" spans="1:9" ht="107.25" customHeight="1">
      <c r="A63" s="61">
        <v>59</v>
      </c>
      <c r="B63" s="62" t="s">
        <v>96</v>
      </c>
      <c r="C63" s="12" t="s">
        <v>8</v>
      </c>
      <c r="D63" s="17">
        <v>50</v>
      </c>
      <c r="E63" s="17"/>
      <c r="F63" s="17">
        <v>55</v>
      </c>
      <c r="G63" s="8">
        <v>19579</v>
      </c>
      <c r="H63" s="13">
        <v>10181</v>
      </c>
      <c r="I63" s="74">
        <f t="shared" si="7"/>
        <v>51.99959139894786</v>
      </c>
    </row>
    <row r="64" spans="1:9" ht="135">
      <c r="A64" s="61">
        <v>60</v>
      </c>
      <c r="B64" s="62" t="s">
        <v>97</v>
      </c>
      <c r="C64" s="12" t="s">
        <v>8</v>
      </c>
      <c r="D64" s="64">
        <v>80</v>
      </c>
      <c r="E64" s="64"/>
      <c r="F64" s="64">
        <v>85</v>
      </c>
      <c r="G64" s="65">
        <v>338</v>
      </c>
      <c r="H64" s="13">
        <v>338</v>
      </c>
      <c r="I64" s="63">
        <f t="shared" si="7"/>
        <v>100</v>
      </c>
    </row>
    <row r="65" spans="1:9" ht="15">
      <c r="A65" s="66"/>
      <c r="B65" s="67"/>
      <c r="C65" s="68"/>
      <c r="D65" s="69"/>
      <c r="E65" s="69"/>
      <c r="F65" s="69"/>
      <c r="G65" s="70"/>
      <c r="H65" s="70"/>
      <c r="I65" s="71"/>
    </row>
    <row r="66" spans="1:2" ht="12.75">
      <c r="A66" s="37" t="s">
        <v>98</v>
      </c>
      <c r="B66" s="72"/>
    </row>
    <row r="68" spans="2:3" ht="12" customHeight="1">
      <c r="B68" s="73" t="s">
        <v>99</v>
      </c>
      <c r="C68" s="37" t="s">
        <v>100</v>
      </c>
    </row>
  </sheetData>
  <sheetProtection selectLockedCells="1" selectUnlockedCells="1"/>
  <mergeCells count="27">
    <mergeCell ref="A1:I1"/>
    <mergeCell ref="A2:I2"/>
    <mergeCell ref="A3:A4"/>
    <mergeCell ref="B3:B4"/>
    <mergeCell ref="C3:C4"/>
    <mergeCell ref="D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6:F16"/>
    <mergeCell ref="E17:F17"/>
    <mergeCell ref="E18:F18"/>
    <mergeCell ref="D29:E29"/>
    <mergeCell ref="D30:E30"/>
    <mergeCell ref="D35:E35"/>
    <mergeCell ref="D36:E36"/>
    <mergeCell ref="D37:E37"/>
    <mergeCell ref="D44:E44"/>
    <mergeCell ref="D45:E45"/>
    <mergeCell ref="D59:F59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7" sqref="M7"/>
    </sheetView>
  </sheetViews>
  <sheetFormatPr defaultColWidth="9.140625" defaultRowHeight="12.75"/>
  <cols>
    <col min="1" max="1" width="3.140625" style="1" customWidth="1"/>
    <col min="2" max="2" width="45.8515625" style="2" customWidth="1"/>
    <col min="3" max="3" width="10.7109375" style="3" customWidth="1"/>
    <col min="4" max="4" width="5.57421875" style="1" customWidth="1"/>
    <col min="5" max="5" width="2.140625" style="1" hidden="1" customWidth="1"/>
    <col min="6" max="6" width="6.28125" style="1" customWidth="1"/>
    <col min="7" max="7" width="10.421875" style="1" customWidth="1"/>
    <col min="8" max="8" width="9.8515625" style="1" customWidth="1"/>
    <col min="9" max="9" width="8.140625" style="4" customWidth="1"/>
    <col min="10" max="10" width="9.00390625" style="1" hidden="1" customWidth="1"/>
    <col min="11" max="11" width="78.28125" style="1" hidden="1" customWidth="1"/>
    <col min="12" max="12" width="9.00390625" style="1" hidden="1" customWidth="1"/>
    <col min="13" max="16384" width="9.140625" style="1" customWidth="1"/>
  </cols>
  <sheetData>
    <row r="1" spans="1:9" ht="14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4.25">
      <c r="A2" s="6" t="s">
        <v>112</v>
      </c>
      <c r="B2" s="6"/>
      <c r="C2" s="6"/>
      <c r="D2" s="6"/>
      <c r="E2" s="6"/>
      <c r="F2" s="6"/>
      <c r="G2" s="6"/>
      <c r="H2" s="6"/>
      <c r="I2" s="6"/>
    </row>
    <row r="3" spans="1:9" ht="52.5" customHeight="1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8" t="s">
        <v>6</v>
      </c>
      <c r="H3" s="8" t="s">
        <v>7</v>
      </c>
      <c r="I3" s="9" t="s">
        <v>8</v>
      </c>
    </row>
    <row r="4" spans="1:9" ht="13.5" customHeight="1">
      <c r="A4" s="7"/>
      <c r="B4" s="7"/>
      <c r="C4" s="7"/>
      <c r="D4" s="7" t="s">
        <v>9</v>
      </c>
      <c r="E4" s="7" t="s">
        <v>10</v>
      </c>
      <c r="F4" s="7"/>
      <c r="G4" s="7"/>
      <c r="H4" s="10"/>
      <c r="I4" s="11"/>
    </row>
    <row r="5" spans="1:11" ht="43.5" customHeight="1">
      <c r="A5" s="8">
        <v>1</v>
      </c>
      <c r="B5" s="8" t="s">
        <v>11</v>
      </c>
      <c r="C5" s="12" t="s">
        <v>12</v>
      </c>
      <c r="D5" s="8">
        <v>4.1</v>
      </c>
      <c r="E5" s="8">
        <v>4.3</v>
      </c>
      <c r="F5" s="8"/>
      <c r="G5" s="8">
        <v>496</v>
      </c>
      <c r="H5" s="13">
        <v>2</v>
      </c>
      <c r="I5" s="14">
        <f aca="true" t="shared" si="0" ref="I5:I6">H5/G5*1000</f>
        <v>4.032258064516129</v>
      </c>
      <c r="J5" s="15"/>
      <c r="K5" s="15"/>
    </row>
    <row r="6" spans="1:11" ht="60" customHeight="1">
      <c r="A6" s="8">
        <v>2</v>
      </c>
      <c r="B6" s="8" t="s">
        <v>13</v>
      </c>
      <c r="C6" s="12" t="s">
        <v>14</v>
      </c>
      <c r="D6" s="8">
        <v>6.5</v>
      </c>
      <c r="E6" s="8">
        <v>7.5</v>
      </c>
      <c r="F6" s="8"/>
      <c r="G6" s="8">
        <v>928</v>
      </c>
      <c r="H6" s="13">
        <v>5</v>
      </c>
      <c r="I6" s="16">
        <f t="shared" si="0"/>
        <v>5.387931034482759</v>
      </c>
      <c r="J6" s="15"/>
      <c r="K6" s="15"/>
    </row>
    <row r="7" spans="1:11" ht="43.5" customHeight="1">
      <c r="A7" s="8">
        <v>3</v>
      </c>
      <c r="B7" s="8" t="s">
        <v>15</v>
      </c>
      <c r="C7" s="12" t="s">
        <v>16</v>
      </c>
      <c r="D7" s="17">
        <v>44</v>
      </c>
      <c r="E7" s="17">
        <v>47</v>
      </c>
      <c r="F7" s="17"/>
      <c r="G7" s="8">
        <v>11332</v>
      </c>
      <c r="H7" s="13">
        <v>5</v>
      </c>
      <c r="I7" s="14">
        <f>H7*100000/G7</f>
        <v>44.12283798093893</v>
      </c>
      <c r="J7" s="15"/>
      <c r="K7" s="15"/>
    </row>
    <row r="8" spans="1:15" ht="30.75" customHeight="1">
      <c r="A8" s="8">
        <v>4</v>
      </c>
      <c r="B8" s="8" t="s">
        <v>17</v>
      </c>
      <c r="C8" s="12" t="s">
        <v>12</v>
      </c>
      <c r="D8" s="17">
        <v>5</v>
      </c>
      <c r="E8" s="8">
        <v>5.2</v>
      </c>
      <c r="F8" s="8"/>
      <c r="G8" s="8">
        <v>496</v>
      </c>
      <c r="H8" s="13">
        <v>3</v>
      </c>
      <c r="I8" s="76">
        <f aca="true" t="shared" si="1" ref="I8:I9">H8/G8*1000</f>
        <v>6.048387096774193</v>
      </c>
      <c r="J8" s="15"/>
      <c r="K8" s="15"/>
      <c r="O8" s="1" t="s">
        <v>108</v>
      </c>
    </row>
    <row r="9" spans="1:11" ht="41.25" customHeight="1">
      <c r="A9" s="8">
        <v>5</v>
      </c>
      <c r="B9" s="8" t="s">
        <v>18</v>
      </c>
      <c r="C9" s="12" t="s">
        <v>19</v>
      </c>
      <c r="D9" s="17">
        <v>0.6</v>
      </c>
      <c r="E9" s="17">
        <v>1</v>
      </c>
      <c r="F9" s="17"/>
      <c r="G9" s="8">
        <v>496</v>
      </c>
      <c r="H9" s="13">
        <v>1</v>
      </c>
      <c r="I9" s="76">
        <f t="shared" si="1"/>
        <v>2.0161290322580645</v>
      </c>
      <c r="J9" s="15">
        <f aca="true" t="shared" si="2" ref="J9:J13">I9*4</f>
        <v>8.064516129032258</v>
      </c>
      <c r="K9" s="15" t="s">
        <v>20</v>
      </c>
    </row>
    <row r="10" spans="1:11" ht="26.25" customHeight="1">
      <c r="A10" s="8">
        <v>6</v>
      </c>
      <c r="B10" s="8" t="s">
        <v>21</v>
      </c>
      <c r="C10" s="12" t="s">
        <v>22</v>
      </c>
      <c r="D10" s="17">
        <v>506.2</v>
      </c>
      <c r="E10" s="17">
        <v>552.9</v>
      </c>
      <c r="F10" s="17"/>
      <c r="G10" s="18">
        <v>55360</v>
      </c>
      <c r="H10" s="19">
        <v>250</v>
      </c>
      <c r="I10" s="14">
        <f aca="true" t="shared" si="3" ref="I10:I18">H10/G10*100000</f>
        <v>451.5895953757226</v>
      </c>
      <c r="J10" s="15">
        <f t="shared" si="2"/>
        <v>1806.3583815028903</v>
      </c>
      <c r="K10" s="15"/>
    </row>
    <row r="11" spans="1:11" ht="27" customHeight="1">
      <c r="A11" s="8">
        <v>7</v>
      </c>
      <c r="B11" s="8" t="s">
        <v>23</v>
      </c>
      <c r="C11" s="12" t="s">
        <v>24</v>
      </c>
      <c r="D11" s="17">
        <v>531.2</v>
      </c>
      <c r="E11" s="17">
        <v>531.9</v>
      </c>
      <c r="F11" s="17"/>
      <c r="G11" s="18">
        <v>93248</v>
      </c>
      <c r="H11" s="19">
        <v>572</v>
      </c>
      <c r="I11" s="76">
        <f t="shared" si="3"/>
        <v>613.4179821551132</v>
      </c>
      <c r="J11" s="15">
        <f t="shared" si="2"/>
        <v>2453.671928620453</v>
      </c>
      <c r="K11" s="15"/>
    </row>
    <row r="12" spans="1:11" ht="31.5" customHeight="1">
      <c r="A12" s="8">
        <v>8</v>
      </c>
      <c r="B12" s="8" t="s">
        <v>25</v>
      </c>
      <c r="C12" s="12" t="s">
        <v>24</v>
      </c>
      <c r="D12" s="20">
        <v>21.2</v>
      </c>
      <c r="E12" s="20">
        <v>23.6</v>
      </c>
      <c r="F12" s="20"/>
      <c r="G12" s="18">
        <v>93248</v>
      </c>
      <c r="H12" s="19">
        <v>20</v>
      </c>
      <c r="I12" s="16">
        <f t="shared" si="3"/>
        <v>21.448181194234728</v>
      </c>
      <c r="J12" s="15">
        <f t="shared" si="2"/>
        <v>85.79272477693891</v>
      </c>
      <c r="K12" s="15"/>
    </row>
    <row r="13" spans="1:11" ht="31.5" customHeight="1">
      <c r="A13" s="8">
        <v>9</v>
      </c>
      <c r="B13" s="8" t="s">
        <v>26</v>
      </c>
      <c r="C13" s="12" t="s">
        <v>24</v>
      </c>
      <c r="D13" s="8">
        <v>69.7</v>
      </c>
      <c r="E13" s="8">
        <v>71.8</v>
      </c>
      <c r="F13" s="8"/>
      <c r="G13" s="18">
        <v>93248</v>
      </c>
      <c r="H13" s="19">
        <v>91</v>
      </c>
      <c r="I13" s="76">
        <f t="shared" si="3"/>
        <v>97.58922443376802</v>
      </c>
      <c r="J13" s="15">
        <f t="shared" si="2"/>
        <v>390.3568977350721</v>
      </c>
      <c r="K13" s="15"/>
    </row>
    <row r="14" spans="1:11" ht="31.5" customHeight="1">
      <c r="A14" s="8">
        <v>10</v>
      </c>
      <c r="B14" s="8" t="s">
        <v>27</v>
      </c>
      <c r="C14" s="12" t="s">
        <v>28</v>
      </c>
      <c r="D14" s="17">
        <v>280.1</v>
      </c>
      <c r="E14" s="21"/>
      <c r="F14" s="22">
        <v>288.6</v>
      </c>
      <c r="G14" s="18">
        <v>93248</v>
      </c>
      <c r="H14" s="19">
        <v>307</v>
      </c>
      <c r="I14" s="76">
        <f t="shared" si="3"/>
        <v>329.2295813315031</v>
      </c>
      <c r="J14" s="15"/>
      <c r="K14" s="15"/>
    </row>
    <row r="15" spans="1:11" ht="31.5" customHeight="1">
      <c r="A15" s="8">
        <v>11</v>
      </c>
      <c r="B15" s="8" t="s">
        <v>29</v>
      </c>
      <c r="C15" s="12" t="s">
        <v>28</v>
      </c>
      <c r="D15" s="17">
        <v>154.7</v>
      </c>
      <c r="E15" s="21"/>
      <c r="F15" s="23">
        <v>159</v>
      </c>
      <c r="G15" s="18">
        <v>93248</v>
      </c>
      <c r="H15" s="19">
        <v>173</v>
      </c>
      <c r="I15" s="76">
        <f t="shared" si="3"/>
        <v>185.5267673301304</v>
      </c>
      <c r="J15" s="15"/>
      <c r="K15" s="15"/>
    </row>
    <row r="16" spans="1:11" ht="32.25" customHeight="1">
      <c r="A16" s="8">
        <v>12</v>
      </c>
      <c r="B16" s="8" t="s">
        <v>30</v>
      </c>
      <c r="C16" s="12" t="s">
        <v>24</v>
      </c>
      <c r="D16" s="17">
        <v>47</v>
      </c>
      <c r="E16" s="17">
        <v>52</v>
      </c>
      <c r="F16" s="17"/>
      <c r="G16" s="18">
        <v>93248</v>
      </c>
      <c r="H16" s="19">
        <v>96</v>
      </c>
      <c r="I16" s="76">
        <f t="shared" si="3"/>
        <v>102.95126973232671</v>
      </c>
      <c r="J16" s="15">
        <f aca="true" t="shared" si="4" ref="J16:J18">I16*4</f>
        <v>411.80507892930683</v>
      </c>
      <c r="K16" s="15"/>
    </row>
    <row r="17" spans="1:11" ht="30.75" customHeight="1">
      <c r="A17" s="8">
        <v>13</v>
      </c>
      <c r="B17" s="8" t="s">
        <v>31</v>
      </c>
      <c r="C17" s="12" t="s">
        <v>24</v>
      </c>
      <c r="D17" s="17">
        <v>185.7</v>
      </c>
      <c r="E17" s="17">
        <v>189.1</v>
      </c>
      <c r="F17" s="17"/>
      <c r="G17" s="18">
        <v>93248</v>
      </c>
      <c r="H17" s="19">
        <v>176</v>
      </c>
      <c r="I17" s="14">
        <f t="shared" si="3"/>
        <v>188.7439945092656</v>
      </c>
      <c r="J17" s="15">
        <f t="shared" si="4"/>
        <v>754.9759780370624</v>
      </c>
      <c r="K17" s="15"/>
    </row>
    <row r="18" spans="1:11" ht="28.5" customHeight="1">
      <c r="A18" s="8">
        <v>14</v>
      </c>
      <c r="B18" s="8" t="s">
        <v>32</v>
      </c>
      <c r="C18" s="12" t="s">
        <v>24</v>
      </c>
      <c r="D18" s="17">
        <v>75</v>
      </c>
      <c r="E18" s="17">
        <v>80</v>
      </c>
      <c r="F18" s="17"/>
      <c r="G18" s="18">
        <v>93248</v>
      </c>
      <c r="H18" s="19">
        <v>71</v>
      </c>
      <c r="I18" s="14">
        <f t="shared" si="3"/>
        <v>76.14104323953329</v>
      </c>
      <c r="J18" s="15">
        <f t="shared" si="4"/>
        <v>304.56417295813316</v>
      </c>
      <c r="K18" s="15"/>
    </row>
    <row r="19" spans="1:11" ht="28.5" customHeight="1">
      <c r="A19" s="24">
        <v>15</v>
      </c>
      <c r="B19" s="8" t="s">
        <v>33</v>
      </c>
      <c r="C19" s="12" t="s">
        <v>8</v>
      </c>
      <c r="D19" s="17">
        <v>2</v>
      </c>
      <c r="E19" s="17"/>
      <c r="F19" s="17">
        <v>3</v>
      </c>
      <c r="G19" s="8">
        <v>81818</v>
      </c>
      <c r="H19" s="13">
        <v>0</v>
      </c>
      <c r="I19" s="14">
        <f aca="true" t="shared" si="5" ref="I19:I35">H19/G19*100</f>
        <v>0</v>
      </c>
      <c r="J19" s="15"/>
      <c r="K19" s="15"/>
    </row>
    <row r="20" spans="1:13" ht="28.5" customHeight="1">
      <c r="A20" s="24">
        <v>16</v>
      </c>
      <c r="B20" s="18" t="s">
        <v>34</v>
      </c>
      <c r="C20" s="25" t="s">
        <v>35</v>
      </c>
      <c r="D20" s="20">
        <v>65</v>
      </c>
      <c r="E20" s="20"/>
      <c r="F20" s="20">
        <v>70</v>
      </c>
      <c r="G20" s="18">
        <v>52844</v>
      </c>
      <c r="H20" s="19">
        <v>44892</v>
      </c>
      <c r="I20" s="14">
        <f t="shared" si="5"/>
        <v>84.95193399439862</v>
      </c>
      <c r="J20" s="26"/>
      <c r="K20" s="27"/>
      <c r="L20" s="28"/>
      <c r="M20" s="29"/>
    </row>
    <row r="21" spans="1:11" ht="28.5" customHeight="1">
      <c r="A21" s="24">
        <v>17</v>
      </c>
      <c r="B21" s="8" t="s">
        <v>36</v>
      </c>
      <c r="C21" s="12" t="s">
        <v>8</v>
      </c>
      <c r="D21" s="17">
        <v>30</v>
      </c>
      <c r="E21" s="17"/>
      <c r="F21" s="17">
        <v>36.2</v>
      </c>
      <c r="G21" s="8">
        <v>373</v>
      </c>
      <c r="H21" s="13">
        <v>20</v>
      </c>
      <c r="I21" s="76">
        <f t="shared" si="5"/>
        <v>5.361930294906166</v>
      </c>
      <c r="J21" s="15"/>
      <c r="K21" s="15"/>
    </row>
    <row r="22" spans="1:11" ht="30" customHeight="1">
      <c r="A22" s="24">
        <v>18</v>
      </c>
      <c r="B22" s="30" t="s">
        <v>37</v>
      </c>
      <c r="C22" s="31" t="s">
        <v>38</v>
      </c>
      <c r="D22" s="32">
        <v>8</v>
      </c>
      <c r="E22" s="32"/>
      <c r="F22" s="32">
        <v>9.5</v>
      </c>
      <c r="G22" s="33">
        <v>175</v>
      </c>
      <c r="H22" s="34">
        <v>21</v>
      </c>
      <c r="I22" s="77">
        <f t="shared" si="5"/>
        <v>12</v>
      </c>
      <c r="J22" s="15"/>
      <c r="K22" s="15"/>
    </row>
    <row r="23" spans="1:11" ht="72.75" customHeight="1">
      <c r="A23" s="24">
        <v>19</v>
      </c>
      <c r="B23" s="8" t="s">
        <v>39</v>
      </c>
      <c r="C23" s="12" t="s">
        <v>40</v>
      </c>
      <c r="D23" s="17">
        <v>57.7</v>
      </c>
      <c r="E23" s="17"/>
      <c r="F23" s="17">
        <v>58.1</v>
      </c>
      <c r="G23" s="8">
        <v>425</v>
      </c>
      <c r="H23" s="13">
        <v>234</v>
      </c>
      <c r="I23" s="14">
        <f t="shared" si="5"/>
        <v>55.05882352941176</v>
      </c>
      <c r="J23" s="15"/>
      <c r="K23" s="15"/>
    </row>
    <row r="24" spans="1:11" ht="73.5" customHeight="1">
      <c r="A24" s="24">
        <v>20</v>
      </c>
      <c r="B24" s="36" t="s">
        <v>41</v>
      </c>
      <c r="C24" s="12" t="s">
        <v>8</v>
      </c>
      <c r="D24" s="8">
        <v>25</v>
      </c>
      <c r="E24" s="8"/>
      <c r="F24" s="8">
        <v>30</v>
      </c>
      <c r="G24" s="8" t="s">
        <v>42</v>
      </c>
      <c r="H24" s="13" t="s">
        <v>42</v>
      </c>
      <c r="I24" s="14" t="e">
        <f t="shared" si="5"/>
        <v>#VALUE!</v>
      </c>
      <c r="J24" s="15" t="s">
        <v>43</v>
      </c>
      <c r="K24" s="37"/>
    </row>
    <row r="25" spans="1:11" ht="77.25" customHeight="1">
      <c r="A25" s="24">
        <v>21</v>
      </c>
      <c r="B25" s="38" t="s">
        <v>44</v>
      </c>
      <c r="C25" s="12" t="s">
        <v>8</v>
      </c>
      <c r="D25" s="17">
        <v>37.2</v>
      </c>
      <c r="E25" s="17">
        <v>100</v>
      </c>
      <c r="F25" s="17">
        <v>43.1</v>
      </c>
      <c r="G25" s="18">
        <v>93</v>
      </c>
      <c r="H25" s="19">
        <v>18</v>
      </c>
      <c r="I25" s="16">
        <f t="shared" si="5"/>
        <v>19.35483870967742</v>
      </c>
      <c r="J25" s="15"/>
      <c r="K25" s="15"/>
    </row>
    <row r="26" spans="1:11" ht="90.75" customHeight="1">
      <c r="A26" s="24">
        <v>22</v>
      </c>
      <c r="B26" s="38" t="s">
        <v>45</v>
      </c>
      <c r="C26" s="12" t="s">
        <v>8</v>
      </c>
      <c r="D26" s="17">
        <v>4.5</v>
      </c>
      <c r="E26" s="17"/>
      <c r="F26" s="17">
        <v>5.6</v>
      </c>
      <c r="G26" s="18">
        <v>93</v>
      </c>
      <c r="H26" s="19">
        <v>2</v>
      </c>
      <c r="I26" s="16">
        <f t="shared" si="5"/>
        <v>2.1505376344086025</v>
      </c>
      <c r="J26" s="15"/>
      <c r="K26" s="15"/>
    </row>
    <row r="27" spans="1:11" ht="38.25" customHeight="1">
      <c r="A27" s="24">
        <v>23</v>
      </c>
      <c r="B27" s="38" t="s">
        <v>46</v>
      </c>
      <c r="C27" s="12" t="s">
        <v>8</v>
      </c>
      <c r="D27" s="17">
        <v>13</v>
      </c>
      <c r="E27" s="17"/>
      <c r="F27" s="17">
        <v>18</v>
      </c>
      <c r="G27" s="41">
        <v>19</v>
      </c>
      <c r="H27" s="42">
        <v>12</v>
      </c>
      <c r="I27" s="76">
        <f t="shared" si="5"/>
        <v>63.1578947368421</v>
      </c>
      <c r="J27" s="15"/>
      <c r="K27" s="15"/>
    </row>
    <row r="28" spans="1:11" ht="46.5" customHeight="1">
      <c r="A28" s="24">
        <v>24</v>
      </c>
      <c r="B28" s="38" t="s">
        <v>47</v>
      </c>
      <c r="C28" s="12" t="s">
        <v>8</v>
      </c>
      <c r="D28" s="17">
        <v>18</v>
      </c>
      <c r="E28" s="17"/>
      <c r="F28" s="17">
        <v>20</v>
      </c>
      <c r="G28" s="41">
        <v>108</v>
      </c>
      <c r="H28" s="42">
        <v>46</v>
      </c>
      <c r="I28" s="76">
        <f t="shared" si="5"/>
        <v>42.592592592592595</v>
      </c>
      <c r="J28" s="15"/>
      <c r="K28" s="15"/>
    </row>
    <row r="29" spans="1:11" ht="44.25" customHeight="1">
      <c r="A29" s="8">
        <v>25</v>
      </c>
      <c r="B29" s="8" t="s">
        <v>48</v>
      </c>
      <c r="C29" s="12" t="s">
        <v>8</v>
      </c>
      <c r="D29" s="17">
        <v>99</v>
      </c>
      <c r="E29" s="17"/>
      <c r="F29" s="17">
        <v>100</v>
      </c>
      <c r="G29" s="8">
        <v>19224</v>
      </c>
      <c r="H29" s="13">
        <v>4856</v>
      </c>
      <c r="I29" s="14">
        <f t="shared" si="5"/>
        <v>25.26009155222638</v>
      </c>
      <c r="J29" s="15"/>
      <c r="K29" s="15"/>
    </row>
    <row r="30" spans="1:11" ht="38.25" customHeight="1">
      <c r="A30" s="8">
        <v>26</v>
      </c>
      <c r="B30" s="8" t="s">
        <v>49</v>
      </c>
      <c r="C30" s="12" t="s">
        <v>50</v>
      </c>
      <c r="D30" s="17">
        <v>40.4</v>
      </c>
      <c r="E30" s="17"/>
      <c r="F30" s="17">
        <v>40.9</v>
      </c>
      <c r="G30" s="18">
        <v>81818</v>
      </c>
      <c r="H30" s="78">
        <v>33544</v>
      </c>
      <c r="I30" s="79">
        <f t="shared" si="5"/>
        <v>40.99831332958518</v>
      </c>
      <c r="J30" s="15"/>
      <c r="K30" s="15"/>
    </row>
    <row r="31" spans="1:11" ht="48" customHeight="1">
      <c r="A31" s="8">
        <v>27</v>
      </c>
      <c r="B31" s="8" t="s">
        <v>51</v>
      </c>
      <c r="C31" s="12" t="s">
        <v>8</v>
      </c>
      <c r="D31" s="17">
        <v>36.8</v>
      </c>
      <c r="E31" s="17"/>
      <c r="F31" s="17">
        <v>41.2</v>
      </c>
      <c r="G31" s="18">
        <v>25361</v>
      </c>
      <c r="H31" s="19">
        <v>2964</v>
      </c>
      <c r="I31" s="76">
        <f t="shared" si="5"/>
        <v>11.687236307716573</v>
      </c>
      <c r="J31" s="15"/>
      <c r="K31" s="15"/>
    </row>
    <row r="32" spans="1:14" ht="62.25" customHeight="1">
      <c r="A32" s="8">
        <v>28</v>
      </c>
      <c r="B32" s="39" t="s">
        <v>52</v>
      </c>
      <c r="C32" s="12" t="s">
        <v>8</v>
      </c>
      <c r="D32" s="17">
        <v>67.9</v>
      </c>
      <c r="E32" s="17"/>
      <c r="F32" s="17">
        <v>69.1</v>
      </c>
      <c r="G32" s="18">
        <v>12430</v>
      </c>
      <c r="H32" s="19">
        <v>10752</v>
      </c>
      <c r="I32" s="14">
        <f t="shared" si="5"/>
        <v>86.50040225261463</v>
      </c>
      <c r="J32" s="15"/>
      <c r="K32" s="15"/>
      <c r="N32" s="37" t="s">
        <v>102</v>
      </c>
    </row>
    <row r="33" spans="1:11" ht="75" customHeight="1">
      <c r="A33" s="8">
        <v>29</v>
      </c>
      <c r="B33" s="39" t="s">
        <v>53</v>
      </c>
      <c r="C33" s="12" t="s">
        <v>8</v>
      </c>
      <c r="D33" s="17">
        <v>50</v>
      </c>
      <c r="E33" s="17"/>
      <c r="F33" s="17">
        <v>60</v>
      </c>
      <c r="G33" s="18">
        <v>79</v>
      </c>
      <c r="H33" s="19">
        <v>70</v>
      </c>
      <c r="I33" s="14">
        <f t="shared" si="5"/>
        <v>88.60759493670885</v>
      </c>
      <c r="J33" s="15"/>
      <c r="K33" s="15"/>
    </row>
    <row r="34" spans="1:11" ht="42.75" customHeight="1">
      <c r="A34" s="8">
        <v>30</v>
      </c>
      <c r="B34" s="38" t="s">
        <v>54</v>
      </c>
      <c r="C34" s="12" t="s">
        <v>8</v>
      </c>
      <c r="D34" s="17">
        <v>98</v>
      </c>
      <c r="E34" s="17"/>
      <c r="F34" s="40">
        <v>100</v>
      </c>
      <c r="G34" s="41">
        <v>875</v>
      </c>
      <c r="H34" s="42">
        <v>866</v>
      </c>
      <c r="I34" s="43">
        <f t="shared" si="5"/>
        <v>98.97142857142858</v>
      </c>
      <c r="J34" s="15"/>
      <c r="K34" s="15"/>
    </row>
    <row r="35" spans="1:11" ht="26.25" customHeight="1">
      <c r="A35" s="8">
        <v>31</v>
      </c>
      <c r="B35" s="41" t="s">
        <v>55</v>
      </c>
      <c r="C35" s="44" t="s">
        <v>8</v>
      </c>
      <c r="D35" s="40">
        <v>98</v>
      </c>
      <c r="E35" s="40"/>
      <c r="F35" s="40">
        <v>100</v>
      </c>
      <c r="G35" s="41">
        <v>823</v>
      </c>
      <c r="H35" s="42">
        <v>819</v>
      </c>
      <c r="I35" s="14">
        <f t="shared" si="5"/>
        <v>99.51397326852977</v>
      </c>
      <c r="J35" s="15"/>
      <c r="K35" s="15"/>
    </row>
    <row r="36" spans="1:11" ht="42" customHeight="1">
      <c r="A36" s="8">
        <v>32</v>
      </c>
      <c r="B36" s="41" t="s">
        <v>56</v>
      </c>
      <c r="C36" s="44" t="s">
        <v>57</v>
      </c>
      <c r="D36" s="40">
        <v>14</v>
      </c>
      <c r="E36" s="40"/>
      <c r="F36" s="40">
        <v>14.3</v>
      </c>
      <c r="G36" s="41">
        <v>26022</v>
      </c>
      <c r="H36" s="42">
        <v>116</v>
      </c>
      <c r="I36" s="14">
        <f>H36/G36*1000</f>
        <v>4.457766505264776</v>
      </c>
      <c r="J36" s="15"/>
      <c r="K36" s="15"/>
    </row>
    <row r="37" spans="1:11" ht="76.5" customHeight="1">
      <c r="A37" s="8">
        <v>33</v>
      </c>
      <c r="B37" s="18" t="s">
        <v>58</v>
      </c>
      <c r="C37" s="25" t="s">
        <v>59</v>
      </c>
      <c r="D37" s="18">
        <v>95</v>
      </c>
      <c r="E37" s="18"/>
      <c r="F37" s="18">
        <v>100</v>
      </c>
      <c r="G37" s="18">
        <v>905</v>
      </c>
      <c r="H37" s="19">
        <v>874</v>
      </c>
      <c r="I37" s="14">
        <f aca="true" t="shared" si="6" ref="I37:I55">H37/G37*100</f>
        <v>96.57458563535911</v>
      </c>
      <c r="J37" s="15"/>
      <c r="K37" s="15"/>
    </row>
    <row r="38" spans="1:11" ht="63.75">
      <c r="A38" s="8">
        <v>34</v>
      </c>
      <c r="B38" s="8" t="s">
        <v>60</v>
      </c>
      <c r="C38" s="44" t="s">
        <v>61</v>
      </c>
      <c r="D38" s="45">
        <v>0</v>
      </c>
      <c r="E38" s="46"/>
      <c r="F38" s="41">
        <v>0.5</v>
      </c>
      <c r="G38" s="41">
        <v>835</v>
      </c>
      <c r="H38" s="42">
        <v>0</v>
      </c>
      <c r="I38" s="14">
        <f t="shared" si="6"/>
        <v>0</v>
      </c>
      <c r="J38" s="15"/>
      <c r="K38" s="15"/>
    </row>
    <row r="39" spans="1:11" ht="42" customHeight="1">
      <c r="A39" s="8">
        <v>35</v>
      </c>
      <c r="B39" s="8" t="s">
        <v>62</v>
      </c>
      <c r="C39" s="44" t="s">
        <v>63</v>
      </c>
      <c r="D39" s="45">
        <v>15.1</v>
      </c>
      <c r="E39" s="46"/>
      <c r="F39" s="41">
        <v>15.5</v>
      </c>
      <c r="G39" s="18">
        <v>108</v>
      </c>
      <c r="H39" s="19">
        <v>17</v>
      </c>
      <c r="I39" s="16">
        <f t="shared" si="6"/>
        <v>15.74074074074074</v>
      </c>
      <c r="J39" s="15"/>
      <c r="K39" s="15"/>
    </row>
    <row r="40" spans="1:11" ht="81.75" customHeight="1">
      <c r="A40" s="8">
        <v>36</v>
      </c>
      <c r="B40" s="8" t="s">
        <v>64</v>
      </c>
      <c r="C40" s="12" t="s">
        <v>65</v>
      </c>
      <c r="D40" s="47">
        <v>98</v>
      </c>
      <c r="E40" s="23"/>
      <c r="F40" s="17">
        <v>100</v>
      </c>
      <c r="G40" s="8">
        <v>10832</v>
      </c>
      <c r="H40" s="8">
        <v>9681</v>
      </c>
      <c r="I40" s="76">
        <f t="shared" si="6"/>
        <v>89.37407680945347</v>
      </c>
      <c r="J40" s="15"/>
      <c r="K40" s="15"/>
    </row>
    <row r="41" spans="1:11" ht="48.75" customHeight="1">
      <c r="A41" s="8">
        <v>37</v>
      </c>
      <c r="B41" s="8" t="s">
        <v>66</v>
      </c>
      <c r="C41" s="12" t="s">
        <v>67</v>
      </c>
      <c r="D41" s="47">
        <v>70</v>
      </c>
      <c r="E41" s="23"/>
      <c r="F41" s="17">
        <v>85</v>
      </c>
      <c r="G41" s="8">
        <v>2359</v>
      </c>
      <c r="H41" s="8">
        <v>2334</v>
      </c>
      <c r="I41" s="14">
        <f t="shared" si="6"/>
        <v>98.94022891055532</v>
      </c>
      <c r="J41" s="15"/>
      <c r="K41" s="15"/>
    </row>
    <row r="42" spans="1:11" ht="49.5" customHeight="1">
      <c r="A42" s="8">
        <v>38</v>
      </c>
      <c r="B42" s="8" t="s">
        <v>68</v>
      </c>
      <c r="C42" s="12" t="s">
        <v>69</v>
      </c>
      <c r="D42" s="47">
        <v>99</v>
      </c>
      <c r="E42" s="23"/>
      <c r="F42" s="17">
        <v>100</v>
      </c>
      <c r="G42" s="8">
        <v>0</v>
      </c>
      <c r="H42" s="8">
        <v>0</v>
      </c>
      <c r="I42" s="14" t="e">
        <f t="shared" si="6"/>
        <v>#DIV/0!</v>
      </c>
      <c r="J42" s="15"/>
      <c r="K42" s="15"/>
    </row>
    <row r="43" spans="1:13" ht="70.5" customHeight="1">
      <c r="A43" s="8">
        <v>39</v>
      </c>
      <c r="B43" s="48" t="s">
        <v>70</v>
      </c>
      <c r="C43" s="12" t="s">
        <v>69</v>
      </c>
      <c r="D43" s="47">
        <v>98</v>
      </c>
      <c r="E43" s="23"/>
      <c r="F43" s="17">
        <v>100</v>
      </c>
      <c r="G43" s="8">
        <v>99</v>
      </c>
      <c r="H43" s="13">
        <v>117</v>
      </c>
      <c r="I43" s="14">
        <f t="shared" si="6"/>
        <v>118.18181818181819</v>
      </c>
      <c r="J43" s="15"/>
      <c r="K43" s="15"/>
      <c r="L43" s="15"/>
      <c r="M43" s="15"/>
    </row>
    <row r="44" spans="1:11" ht="30" customHeight="1">
      <c r="A44" s="8">
        <v>40</v>
      </c>
      <c r="B44" s="8" t="s">
        <v>71</v>
      </c>
      <c r="C44" s="12" t="s">
        <v>8</v>
      </c>
      <c r="D44" s="17">
        <v>97</v>
      </c>
      <c r="E44" s="17"/>
      <c r="F44" s="17">
        <v>98</v>
      </c>
      <c r="G44" s="8">
        <v>496</v>
      </c>
      <c r="H44" s="13">
        <v>496</v>
      </c>
      <c r="I44" s="14">
        <f t="shared" si="6"/>
        <v>100</v>
      </c>
      <c r="J44" s="15"/>
      <c r="K44" s="15"/>
    </row>
    <row r="45" spans="1:11" ht="30" customHeight="1">
      <c r="A45" s="8">
        <v>41</v>
      </c>
      <c r="B45" s="8" t="s">
        <v>72</v>
      </c>
      <c r="C45" s="12" t="s">
        <v>73</v>
      </c>
      <c r="D45" s="17">
        <v>98</v>
      </c>
      <c r="E45" s="17"/>
      <c r="F45" s="17">
        <v>100</v>
      </c>
      <c r="G45" s="8">
        <v>496</v>
      </c>
      <c r="H45" s="13">
        <v>496</v>
      </c>
      <c r="I45" s="14">
        <f t="shared" si="6"/>
        <v>100</v>
      </c>
      <c r="J45" s="15"/>
      <c r="K45" s="15"/>
    </row>
    <row r="46" spans="1:11" ht="31.5" customHeight="1">
      <c r="A46" s="8">
        <v>42</v>
      </c>
      <c r="B46" s="8" t="s">
        <v>74</v>
      </c>
      <c r="C46" s="12" t="s">
        <v>8</v>
      </c>
      <c r="D46" s="47">
        <v>98</v>
      </c>
      <c r="E46" s="23"/>
      <c r="F46" s="17">
        <v>100</v>
      </c>
      <c r="G46" s="18">
        <v>245</v>
      </c>
      <c r="H46" s="19">
        <v>219</v>
      </c>
      <c r="I46" s="16">
        <f t="shared" si="6"/>
        <v>89.38775510204081</v>
      </c>
      <c r="J46" s="15"/>
      <c r="K46" s="15"/>
    </row>
    <row r="47" spans="1:11" ht="31.5" customHeight="1">
      <c r="A47" s="8">
        <v>43</v>
      </c>
      <c r="B47" s="8" t="s">
        <v>75</v>
      </c>
      <c r="C47" s="12" t="s">
        <v>8</v>
      </c>
      <c r="D47" s="47">
        <v>49</v>
      </c>
      <c r="E47" s="23"/>
      <c r="F47" s="17">
        <v>50</v>
      </c>
      <c r="G47" s="18">
        <v>225324</v>
      </c>
      <c r="H47" s="19">
        <v>141037</v>
      </c>
      <c r="I47" s="14">
        <f t="shared" si="6"/>
        <v>62.59297722390868</v>
      </c>
      <c r="J47" s="15"/>
      <c r="K47" s="15"/>
    </row>
    <row r="48" spans="1:11" ht="62.25" customHeight="1">
      <c r="A48" s="8">
        <v>44</v>
      </c>
      <c r="B48" s="8" t="s">
        <v>76</v>
      </c>
      <c r="C48" s="12" t="s">
        <v>8</v>
      </c>
      <c r="D48" s="47">
        <v>60</v>
      </c>
      <c r="E48" s="23"/>
      <c r="F48" s="17">
        <v>65</v>
      </c>
      <c r="G48" s="18">
        <v>73</v>
      </c>
      <c r="H48" s="19">
        <v>49</v>
      </c>
      <c r="I48" s="14">
        <f t="shared" si="6"/>
        <v>67.12328767123287</v>
      </c>
      <c r="J48" s="15"/>
      <c r="K48" s="15"/>
    </row>
    <row r="49" spans="1:11" ht="48" customHeight="1">
      <c r="A49" s="8">
        <v>45</v>
      </c>
      <c r="B49" s="8" t="s">
        <v>77</v>
      </c>
      <c r="C49" s="12" t="s">
        <v>8</v>
      </c>
      <c r="D49" s="47">
        <v>60</v>
      </c>
      <c r="E49" s="23"/>
      <c r="F49" s="17">
        <v>65</v>
      </c>
      <c r="G49" s="18">
        <v>231</v>
      </c>
      <c r="H49" s="19">
        <v>165</v>
      </c>
      <c r="I49" s="14">
        <f t="shared" si="6"/>
        <v>71.42857142857143</v>
      </c>
      <c r="J49" s="15"/>
      <c r="K49" s="15"/>
    </row>
    <row r="50" spans="1:11" ht="59.25" customHeight="1">
      <c r="A50" s="8">
        <v>46</v>
      </c>
      <c r="B50" s="8" t="s">
        <v>78</v>
      </c>
      <c r="C50" s="12" t="s">
        <v>8</v>
      </c>
      <c r="D50" s="47">
        <v>60</v>
      </c>
      <c r="E50" s="23"/>
      <c r="F50" s="17">
        <v>65</v>
      </c>
      <c r="G50" s="18">
        <v>123</v>
      </c>
      <c r="H50" s="19">
        <v>96</v>
      </c>
      <c r="I50" s="14">
        <f t="shared" si="6"/>
        <v>78.04878048780488</v>
      </c>
      <c r="J50" s="15"/>
      <c r="K50" s="15"/>
    </row>
    <row r="51" spans="1:11" ht="63.75" customHeight="1">
      <c r="A51" s="8">
        <v>47</v>
      </c>
      <c r="B51" s="8" t="s">
        <v>79</v>
      </c>
      <c r="C51" s="12" t="s">
        <v>8</v>
      </c>
      <c r="D51" s="47">
        <v>60</v>
      </c>
      <c r="E51" s="23"/>
      <c r="F51" s="17">
        <v>65</v>
      </c>
      <c r="G51" s="18">
        <v>50</v>
      </c>
      <c r="H51" s="19">
        <v>38</v>
      </c>
      <c r="I51" s="14">
        <f t="shared" si="6"/>
        <v>76</v>
      </c>
      <c r="J51" s="15"/>
      <c r="K51" s="15"/>
    </row>
    <row r="52" spans="1:11" ht="76.5" customHeight="1">
      <c r="A52" s="8">
        <v>48</v>
      </c>
      <c r="B52" s="8" t="s">
        <v>80</v>
      </c>
      <c r="C52" s="12" t="s">
        <v>8</v>
      </c>
      <c r="D52" s="47">
        <v>60</v>
      </c>
      <c r="E52" s="23"/>
      <c r="F52" s="17">
        <v>65</v>
      </c>
      <c r="G52" s="18">
        <v>47</v>
      </c>
      <c r="H52" s="19">
        <v>39</v>
      </c>
      <c r="I52" s="14">
        <f t="shared" si="6"/>
        <v>82.97872340425532</v>
      </c>
      <c r="J52" s="15"/>
      <c r="K52" s="15"/>
    </row>
    <row r="53" spans="1:11" ht="31.5" customHeight="1">
      <c r="A53" s="8">
        <v>49</v>
      </c>
      <c r="B53" s="8" t="s">
        <v>81</v>
      </c>
      <c r="C53" s="12" t="s">
        <v>8</v>
      </c>
      <c r="D53" s="47">
        <v>95</v>
      </c>
      <c r="E53" s="23"/>
      <c r="F53" s="17">
        <v>97</v>
      </c>
      <c r="G53" s="18">
        <v>493</v>
      </c>
      <c r="H53" s="19">
        <v>469</v>
      </c>
      <c r="I53" s="16">
        <f t="shared" si="6"/>
        <v>95.131845841785</v>
      </c>
      <c r="J53" s="15"/>
      <c r="K53" s="15"/>
    </row>
    <row r="54" spans="1:14" ht="38.25" customHeight="1">
      <c r="A54" s="8">
        <v>50</v>
      </c>
      <c r="B54" s="8" t="s">
        <v>82</v>
      </c>
      <c r="C54" s="12" t="s">
        <v>8</v>
      </c>
      <c r="D54" s="47">
        <v>95</v>
      </c>
      <c r="E54" s="23"/>
      <c r="F54" s="17">
        <v>100</v>
      </c>
      <c r="G54" s="8">
        <v>1838</v>
      </c>
      <c r="H54" s="8">
        <v>1762</v>
      </c>
      <c r="I54" s="14">
        <f t="shared" si="6"/>
        <v>95.86507072905331</v>
      </c>
      <c r="J54" s="15"/>
      <c r="K54" s="15"/>
      <c r="N54" s="1" t="s">
        <v>106</v>
      </c>
    </row>
    <row r="55" spans="1:11" ht="45.75" customHeight="1">
      <c r="A55" s="8">
        <v>51</v>
      </c>
      <c r="B55" s="8" t="s">
        <v>84</v>
      </c>
      <c r="C55" s="12" t="s">
        <v>8</v>
      </c>
      <c r="D55" s="47">
        <v>95</v>
      </c>
      <c r="E55" s="23"/>
      <c r="F55" s="17">
        <v>100</v>
      </c>
      <c r="G55" s="8">
        <v>4</v>
      </c>
      <c r="H55" s="8">
        <v>4</v>
      </c>
      <c r="I55" s="14">
        <f t="shared" si="6"/>
        <v>100</v>
      </c>
      <c r="J55" s="15"/>
      <c r="K55" s="15"/>
    </row>
    <row r="56" spans="1:11" ht="47.25" customHeight="1">
      <c r="A56" s="8">
        <v>52</v>
      </c>
      <c r="B56" s="8" t="s">
        <v>85</v>
      </c>
      <c r="C56" s="12" t="s">
        <v>8</v>
      </c>
      <c r="D56" s="47">
        <v>100</v>
      </c>
      <c r="E56" s="23"/>
      <c r="F56" s="17">
        <v>100</v>
      </c>
      <c r="G56" s="8" t="s">
        <v>113</v>
      </c>
      <c r="H56" s="8" t="s">
        <v>113</v>
      </c>
      <c r="I56" s="80" t="s">
        <v>114</v>
      </c>
      <c r="J56" s="15"/>
      <c r="K56" s="15"/>
    </row>
    <row r="57" spans="1:11" ht="59.25" customHeight="1">
      <c r="A57" s="8">
        <v>53</v>
      </c>
      <c r="B57" s="8" t="s">
        <v>86</v>
      </c>
      <c r="C57" s="12" t="s">
        <v>8</v>
      </c>
      <c r="D57" s="47">
        <v>83</v>
      </c>
      <c r="E57" s="23"/>
      <c r="F57" s="17">
        <v>93</v>
      </c>
      <c r="G57" s="8">
        <v>359</v>
      </c>
      <c r="H57" s="8">
        <v>351</v>
      </c>
      <c r="I57" s="14">
        <f>H57/G57*100</f>
        <v>97.7715877437326</v>
      </c>
      <c r="J57" s="15"/>
      <c r="K57" s="15"/>
    </row>
    <row r="58" spans="1:11" ht="60.75" customHeight="1">
      <c r="A58" s="50">
        <v>54</v>
      </c>
      <c r="B58" s="18" t="s">
        <v>87</v>
      </c>
      <c r="C58" s="12" t="s">
        <v>88</v>
      </c>
      <c r="D58" s="47">
        <v>1</v>
      </c>
      <c r="E58" s="23"/>
      <c r="F58" s="17">
        <v>1</v>
      </c>
      <c r="G58" s="8">
        <v>1</v>
      </c>
      <c r="H58" s="8">
        <v>1</v>
      </c>
      <c r="I58" s="14" t="s">
        <v>89</v>
      </c>
      <c r="J58" s="15"/>
      <c r="K58" s="15"/>
    </row>
    <row r="59" spans="1:11" ht="78.75" customHeight="1">
      <c r="A59" s="50">
        <v>55</v>
      </c>
      <c r="B59" s="51" t="s">
        <v>90</v>
      </c>
      <c r="C59" s="52" t="s">
        <v>91</v>
      </c>
      <c r="D59" s="53" t="s">
        <v>92</v>
      </c>
      <c r="E59" s="53"/>
      <c r="F59" s="53"/>
      <c r="G59" s="8">
        <v>6</v>
      </c>
      <c r="H59" s="13">
        <v>6</v>
      </c>
      <c r="I59" s="14">
        <f aca="true" t="shared" si="7" ref="I59:I64">H59/G59*100</f>
        <v>100</v>
      </c>
      <c r="J59" s="15"/>
      <c r="K59" s="37"/>
    </row>
    <row r="60" spans="1:11" ht="45">
      <c r="A60" s="8">
        <v>56</v>
      </c>
      <c r="B60" s="51" t="s">
        <v>93</v>
      </c>
      <c r="C60" s="12" t="s">
        <v>8</v>
      </c>
      <c r="D60" s="47">
        <v>40</v>
      </c>
      <c r="E60" s="22"/>
      <c r="F60" s="17">
        <v>40</v>
      </c>
      <c r="G60" s="54">
        <v>253191</v>
      </c>
      <c r="H60" s="55">
        <v>106084</v>
      </c>
      <c r="I60" s="56">
        <f t="shared" si="7"/>
        <v>41.89880366995668</v>
      </c>
      <c r="J60" s="15"/>
      <c r="K60" s="15"/>
    </row>
    <row r="61" spans="1:19" ht="60">
      <c r="A61" s="8">
        <v>57</v>
      </c>
      <c r="B61" s="51" t="s">
        <v>94</v>
      </c>
      <c r="C61" s="12" t="s">
        <v>8</v>
      </c>
      <c r="D61" s="47">
        <v>43</v>
      </c>
      <c r="E61" s="23"/>
      <c r="F61" s="17">
        <v>43</v>
      </c>
      <c r="G61" s="57">
        <v>340815</v>
      </c>
      <c r="H61" s="58">
        <v>167809</v>
      </c>
      <c r="I61" s="56">
        <f t="shared" si="7"/>
        <v>49.23756290069392</v>
      </c>
      <c r="J61" s="15"/>
      <c r="K61" s="59"/>
      <c r="L61" s="60"/>
      <c r="M61" s="60" t="s">
        <v>109</v>
      </c>
      <c r="N61" s="60"/>
      <c r="O61" s="60" t="s">
        <v>110</v>
      </c>
      <c r="P61" s="75" t="s">
        <v>111</v>
      </c>
      <c r="Q61" s="60"/>
      <c r="R61" s="60"/>
      <c r="S61" s="60"/>
    </row>
    <row r="62" spans="1:11" ht="49.5" customHeight="1">
      <c r="A62" s="8">
        <v>58</v>
      </c>
      <c r="B62" s="51" t="s">
        <v>95</v>
      </c>
      <c r="C62" s="12" t="s">
        <v>8</v>
      </c>
      <c r="D62" s="47">
        <v>100</v>
      </c>
      <c r="E62" s="23"/>
      <c r="F62" s="17">
        <v>100</v>
      </c>
      <c r="G62" s="41">
        <v>6</v>
      </c>
      <c r="H62" s="42">
        <v>6</v>
      </c>
      <c r="I62" s="14">
        <f t="shared" si="7"/>
        <v>100</v>
      </c>
      <c r="J62" s="15"/>
      <c r="K62" s="15"/>
    </row>
    <row r="63" spans="1:9" ht="107.25" customHeight="1">
      <c r="A63" s="61">
        <v>59</v>
      </c>
      <c r="B63" s="62" t="s">
        <v>96</v>
      </c>
      <c r="C63" s="12" t="s">
        <v>8</v>
      </c>
      <c r="D63" s="17">
        <v>50</v>
      </c>
      <c r="E63" s="17"/>
      <c r="F63" s="17">
        <v>55</v>
      </c>
      <c r="G63" s="8">
        <v>19696</v>
      </c>
      <c r="H63" s="13">
        <v>11609</v>
      </c>
      <c r="I63" s="74">
        <f t="shared" si="7"/>
        <v>58.94090170593014</v>
      </c>
    </row>
    <row r="64" spans="1:9" ht="135">
      <c r="A64" s="61">
        <v>60</v>
      </c>
      <c r="B64" s="62" t="s">
        <v>97</v>
      </c>
      <c r="C64" s="12" t="s">
        <v>8</v>
      </c>
      <c r="D64" s="64">
        <v>80</v>
      </c>
      <c r="E64" s="64"/>
      <c r="F64" s="64">
        <v>85</v>
      </c>
      <c r="G64" s="65">
        <v>338</v>
      </c>
      <c r="H64" s="13">
        <v>338</v>
      </c>
      <c r="I64" s="63">
        <f t="shared" si="7"/>
        <v>100</v>
      </c>
    </row>
    <row r="65" spans="1:9" ht="15">
      <c r="A65" s="66"/>
      <c r="B65" s="67"/>
      <c r="C65" s="68"/>
      <c r="D65" s="69"/>
      <c r="E65" s="69"/>
      <c r="F65" s="69"/>
      <c r="G65" s="70"/>
      <c r="H65" s="70"/>
      <c r="I65" s="71"/>
    </row>
    <row r="66" spans="1:2" ht="12.75">
      <c r="A66" s="37" t="s">
        <v>98</v>
      </c>
      <c r="B66" s="72"/>
    </row>
    <row r="68" spans="2:3" ht="12" customHeight="1">
      <c r="B68" s="73" t="s">
        <v>99</v>
      </c>
      <c r="C68" s="37" t="s">
        <v>100</v>
      </c>
    </row>
  </sheetData>
  <sheetProtection selectLockedCells="1" selectUnlockedCells="1"/>
  <mergeCells count="27">
    <mergeCell ref="A1:I1"/>
    <mergeCell ref="A2:I2"/>
    <mergeCell ref="A3:A4"/>
    <mergeCell ref="B3:B4"/>
    <mergeCell ref="C3:C4"/>
    <mergeCell ref="D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6:F16"/>
    <mergeCell ref="E17:F17"/>
    <mergeCell ref="E18:F18"/>
    <mergeCell ref="D29:E29"/>
    <mergeCell ref="D30:E30"/>
    <mergeCell ref="D35:E35"/>
    <mergeCell ref="D36:E36"/>
    <mergeCell ref="D37:E37"/>
    <mergeCell ref="D44:E44"/>
    <mergeCell ref="D45:E45"/>
    <mergeCell ref="D59:F59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2021-10-14T07:32:09Z</cp:lastPrinted>
  <dcterms:created xsi:type="dcterms:W3CDTF">1996-10-08T23:32:33Z</dcterms:created>
  <dcterms:modified xsi:type="dcterms:W3CDTF">2022-01-14T12:23:54Z</dcterms:modified>
  <cp:category/>
  <cp:version/>
  <cp:contentType/>
  <cp:contentStatus/>
  <cp:revision>2</cp:revision>
</cp:coreProperties>
</file>